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15"/>
  <workbookPr filterPrivacy="1" defaultThemeVersion="166925"/>
  <xr:revisionPtr revIDLastSave="31" documentId="8_{0A2A4C91-2B9F-459C-8E01-37D4583AC5A2}" xr6:coauthVersionLast="47" xr6:coauthVersionMax="47" xr10:uidLastSave="{FD047381-66F5-4A09-BF18-E00092F49AC8}"/>
  <bookViews>
    <workbookView xWindow="-28005" yWindow="2310" windowWidth="23235" windowHeight="12795" xr2:uid="{00000000-000D-0000-FFFF-FFFF00000000}"/>
  </bookViews>
  <sheets>
    <sheet name="Budget_Template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2" i="1" l="1"/>
  <c r="B141" i="1"/>
  <c r="B31" i="1"/>
  <c r="B49" i="1"/>
  <c r="B62" i="1"/>
  <c r="B78" i="1"/>
  <c r="B76" i="1"/>
  <c r="B101" i="1"/>
  <c r="B124" i="1"/>
  <c r="B134" i="1"/>
  <c r="B133" i="1"/>
  <c r="B104" i="1"/>
  <c r="B81" i="1"/>
  <c r="B65" i="1"/>
  <c r="B52" i="1"/>
  <c r="B34" i="1"/>
  <c r="B18" i="1"/>
  <c r="B163" i="1"/>
  <c r="B170" i="1" l="1"/>
  <c r="D20" i="1"/>
  <c r="B30" i="1"/>
  <c r="B48" i="1"/>
  <c r="D121" i="1"/>
  <c r="C101" i="1"/>
  <c r="B100" i="1"/>
  <c r="B75" i="1"/>
  <c r="D25" i="1"/>
  <c r="D24" i="1"/>
  <c r="D23" i="1"/>
  <c r="D77" i="1"/>
  <c r="D67" i="1"/>
  <c r="D68" i="1"/>
  <c r="D69" i="1"/>
  <c r="D70" i="1"/>
  <c r="D71" i="1"/>
  <c r="D72" i="1"/>
  <c r="D73" i="1"/>
  <c r="D74" i="1"/>
  <c r="D66" i="1"/>
  <c r="C76" i="1"/>
  <c r="C78" i="1" s="1"/>
  <c r="D127" i="1"/>
  <c r="D140" i="1"/>
  <c r="D139" i="1"/>
  <c r="D48" i="1" l="1"/>
  <c r="D81" i="1"/>
  <c r="D19" i="1"/>
  <c r="D78" i="1"/>
  <c r="D65" i="1"/>
  <c r="D75" i="1"/>
  <c r="C141" i="1"/>
  <c r="D115" i="1"/>
  <c r="D138" i="1"/>
  <c r="D137" i="1"/>
  <c r="D128" i="1"/>
  <c r="D129" i="1"/>
  <c r="D130" i="1"/>
  <c r="D131" i="1"/>
  <c r="D132" i="1"/>
  <c r="D53" i="1"/>
  <c r="D54" i="1"/>
  <c r="D55" i="1"/>
  <c r="D56" i="1"/>
  <c r="D57" i="1"/>
  <c r="D58" i="1"/>
  <c r="D59" i="1"/>
  <c r="D60" i="1"/>
  <c r="D105" i="1"/>
  <c r="D106" i="1"/>
  <c r="D107" i="1"/>
  <c r="D108" i="1"/>
  <c r="D109" i="1"/>
  <c r="D110" i="1"/>
  <c r="D111" i="1"/>
  <c r="D112" i="1"/>
  <c r="D113" i="1"/>
  <c r="D114" i="1"/>
  <c r="D116" i="1"/>
  <c r="D117" i="1"/>
  <c r="D118" i="1"/>
  <c r="D119" i="1"/>
  <c r="D120" i="1"/>
  <c r="D122" i="1"/>
  <c r="C62" i="1"/>
  <c r="C124" i="1"/>
  <c r="C134" i="1"/>
  <c r="B146" i="1" l="1"/>
  <c r="D82" i="1"/>
  <c r="D21" i="1"/>
  <c r="D76" i="1"/>
  <c r="B123" i="1"/>
  <c r="B61" i="1"/>
  <c r="D61" i="1" s="1"/>
  <c r="D133" i="1"/>
  <c r="D52" i="1"/>
  <c r="D18" i="1"/>
  <c r="D104" i="1"/>
  <c r="D123" i="1" l="1"/>
  <c r="B145" i="1"/>
  <c r="D134" i="1"/>
  <c r="D84" i="1"/>
  <c r="D83" i="1"/>
  <c r="D62" i="1"/>
  <c r="D124" i="1" l="1"/>
  <c r="B148" i="1"/>
  <c r="D86" i="1"/>
  <c r="D22" i="1"/>
  <c r="D141" i="1"/>
  <c r="D85" i="1" l="1"/>
  <c r="D26" i="1"/>
  <c r="D28" i="1"/>
  <c r="D27" i="1"/>
  <c r="B151" i="1" l="1"/>
  <c r="B152" i="1"/>
  <c r="B154" i="1"/>
  <c r="B177" i="1" s="1"/>
  <c r="B150" i="1"/>
  <c r="D87" i="1"/>
  <c r="D88" i="1"/>
  <c r="D29" i="1"/>
  <c r="D89" i="1" l="1"/>
  <c r="D90" i="1" l="1"/>
  <c r="D91" i="1"/>
  <c r="D92" i="1" l="1"/>
  <c r="D93" i="1" l="1"/>
  <c r="D94" i="1" l="1"/>
  <c r="D95" i="1" l="1"/>
  <c r="D96" i="1" l="1"/>
  <c r="D97" i="1" l="1"/>
  <c r="D98" i="1" l="1"/>
  <c r="D99" i="1" l="1"/>
  <c r="D100" i="1" l="1"/>
  <c r="D101" i="1" l="1"/>
  <c r="D30" i="1"/>
  <c r="C31" i="1"/>
  <c r="D31" i="1" l="1"/>
  <c r="C33" i="1"/>
  <c r="D34" i="1" l="1"/>
  <c r="D35" i="1"/>
  <c r="D37" i="1" l="1"/>
  <c r="D36" i="1" l="1"/>
  <c r="D38" i="1"/>
  <c r="D39" i="1" l="1"/>
  <c r="D40" i="1" l="1"/>
  <c r="D41" i="1" l="1"/>
  <c r="D42" i="1" l="1"/>
  <c r="D43" i="1" l="1"/>
  <c r="D44" i="1" l="1"/>
  <c r="D45" i="1" l="1"/>
  <c r="D46" i="1" l="1"/>
  <c r="D47" i="1" l="1"/>
  <c r="C49" i="1" l="1"/>
  <c r="C142" i="1" s="1"/>
  <c r="B144" i="1" s="1"/>
  <c r="D49" i="1" l="1"/>
  <c r="D142" i="1" l="1"/>
</calcChain>
</file>

<file path=xl/sharedStrings.xml><?xml version="1.0" encoding="utf-8"?>
<sst xmlns="http://schemas.openxmlformats.org/spreadsheetml/2006/main" count="238" uniqueCount="144">
  <si>
    <t>Bond BHCIP Round 2: Unmet Needs Form 2: Budget Template</t>
  </si>
  <si>
    <t>Applicant Identification and Classification</t>
  </si>
  <si>
    <t>User Input</t>
  </si>
  <si>
    <t>Applicant name</t>
  </si>
  <si>
    <t>Primary Applicant's legal entity type</t>
  </si>
  <si>
    <t>Select</t>
  </si>
  <si>
    <t>Budget Worksheet Instructions</t>
  </si>
  <si>
    <r>
      <t xml:space="preserve">Please review the </t>
    </r>
    <r>
      <rPr>
        <b/>
        <i/>
        <sz val="12"/>
        <color theme="1"/>
        <rFont val="Arial"/>
        <family val="2"/>
      </rPr>
      <t xml:space="preserve">Budget Narrative and Glossary of Terms </t>
    </r>
    <r>
      <rPr>
        <i/>
        <sz val="12"/>
        <color theme="1"/>
        <rFont val="Arial"/>
        <family val="2"/>
      </rPr>
      <t xml:space="preserve">for any clarifications. </t>
    </r>
  </si>
  <si>
    <t>Please use this budget template as a worksheet to fill out all data fields required for this project's financial estimates/funds requested.</t>
  </si>
  <si>
    <t>This budget will be the basis of conditional BHCIP funding, if awarded. When entering amounts, please ensure accuracy by providing professional estimates.</t>
  </si>
  <si>
    <r>
      <t xml:space="preserve">Please seek and include </t>
    </r>
    <r>
      <rPr>
        <b/>
        <i/>
        <sz val="12"/>
        <color theme="1"/>
        <rFont val="Arial"/>
        <family val="2"/>
      </rPr>
      <t>actual bids or estimates from Department of Industrial Relations (DIR)-registered design-build professionals</t>
    </r>
    <r>
      <rPr>
        <i/>
        <sz val="12"/>
        <color theme="1"/>
        <rFont val="Arial"/>
        <family val="2"/>
      </rPr>
      <t xml:space="preserve">, whenever possible.  </t>
    </r>
  </si>
  <si>
    <r>
      <t xml:space="preserve">Please submit </t>
    </r>
    <r>
      <rPr>
        <b/>
        <i/>
        <sz val="12"/>
        <color theme="1"/>
        <rFont val="Arial"/>
        <family val="2"/>
      </rPr>
      <t>accurate bids from qualified professionals</t>
    </r>
    <r>
      <rPr>
        <i/>
        <sz val="12"/>
        <color theme="1"/>
        <rFont val="Arial"/>
        <family val="2"/>
      </rPr>
      <t>, contractors, architects, and engineers for an estimated start of construction in 2026-27.</t>
    </r>
  </si>
  <si>
    <r>
      <t xml:space="preserve">Please include California </t>
    </r>
    <r>
      <rPr>
        <b/>
        <i/>
        <sz val="12"/>
        <color theme="1"/>
        <rFont val="Arial"/>
        <family val="2"/>
      </rPr>
      <t>DIR prevailing wage labor costs</t>
    </r>
    <r>
      <rPr>
        <i/>
        <sz val="12"/>
        <color theme="1"/>
        <rFont val="Arial"/>
        <family val="2"/>
      </rPr>
      <t xml:space="preserve"> in your region for all relevant onsite construction trades. </t>
    </r>
  </si>
  <si>
    <r>
      <t xml:space="preserve">Please include </t>
    </r>
    <r>
      <rPr>
        <b/>
        <i/>
        <sz val="12"/>
        <color theme="1"/>
        <rFont val="Arial"/>
        <family val="2"/>
      </rPr>
      <t>notes and additional comments</t>
    </r>
    <r>
      <rPr>
        <i/>
        <sz val="12"/>
        <color theme="1"/>
        <rFont val="Arial"/>
        <family val="2"/>
      </rPr>
      <t xml:space="preserve"> as needed for special circumstances and/or details of funding sought per line item requested.</t>
    </r>
  </si>
  <si>
    <r>
      <t xml:space="preserve">This budget worksheet will </t>
    </r>
    <r>
      <rPr>
        <b/>
        <i/>
        <sz val="12"/>
        <color theme="1"/>
        <rFont val="Arial"/>
        <family val="2"/>
      </rPr>
      <t xml:space="preserve">autocalculate match, contingencies, and owner administration costs. </t>
    </r>
  </si>
  <si>
    <r>
      <t xml:space="preserve">Please fill in </t>
    </r>
    <r>
      <rPr>
        <b/>
        <i/>
        <sz val="12"/>
        <color theme="1"/>
        <rFont val="Arial"/>
        <family val="2"/>
      </rPr>
      <t>sources of capital</t>
    </r>
    <r>
      <rPr>
        <i/>
        <sz val="12"/>
        <color theme="1"/>
        <rFont val="Arial"/>
        <family val="2"/>
      </rPr>
      <t xml:space="preserve"> at the bottom of the budget worksheet.</t>
    </r>
  </si>
  <si>
    <t xml:space="preserve">BOND BHCIP ROUND 2 BUDGET: GRANT REQUEST </t>
  </si>
  <si>
    <t>Use of Funds</t>
  </si>
  <si>
    <t>Funded by Grant</t>
  </si>
  <si>
    <t>Funded by Cash Match</t>
  </si>
  <si>
    <t>Total Costs</t>
  </si>
  <si>
    <t>Notes</t>
  </si>
  <si>
    <t>FEASIBILITY/DUE DILIGENCE</t>
  </si>
  <si>
    <t>Owner Administration (10% autofill)</t>
  </si>
  <si>
    <t>Legal</t>
  </si>
  <si>
    <t>Architect (schematic drawings/fit study)</t>
  </si>
  <si>
    <t>Consultants (Specify)</t>
  </si>
  <si>
    <t>Engineering</t>
  </si>
  <si>
    <t xml:space="preserve">Construction Manager/Owner's Representative </t>
  </si>
  <si>
    <t>Preliminary Title Report (submitted with application)</t>
  </si>
  <si>
    <t>Phase 1 Environmental Report</t>
  </si>
  <si>
    <t>Phase 2 Environmental Report, if necessary</t>
  </si>
  <si>
    <t>Site Surveys (soils and environmental)</t>
  </si>
  <si>
    <t>Other Feasibility/Due Diligence Costs</t>
  </si>
  <si>
    <t>Contingency (10% autofill)</t>
  </si>
  <si>
    <t>Total Feasibility Costs</t>
  </si>
  <si>
    <t>DEVELOPMENT PLANNING</t>
  </si>
  <si>
    <t xml:space="preserve">Architect (design drawings and construction drawings) </t>
  </si>
  <si>
    <t>Construction Manager/Owner's Representative</t>
  </si>
  <si>
    <t>Civil Engineer</t>
  </si>
  <si>
    <t>Mechanical, Electrical, and Plumbing (MEP) Engineer</t>
  </si>
  <si>
    <t>Structural Engineer</t>
  </si>
  <si>
    <t>Other Development Planning Costs (Specify)</t>
  </si>
  <si>
    <t>ALTA Lender's Policy (estimate 0.01% of total grant award)</t>
  </si>
  <si>
    <t>Total Development Planning Costs</t>
  </si>
  <si>
    <t>CONSTRUCTION PERMITS AND FEES</t>
  </si>
  <si>
    <t>Payment and Performance (P&amp;P) Bonds by General Contractor</t>
  </si>
  <si>
    <t>Builder's Risk Insurance</t>
  </si>
  <si>
    <t>Building Permit Fees</t>
  </si>
  <si>
    <t>Local Development Impact Fees</t>
  </si>
  <si>
    <t>DIR Employment Reporting</t>
  </si>
  <si>
    <t xml:space="preserve">Other Construction Permits and Fees (Specify) </t>
  </si>
  <si>
    <t>Owner's Contingency (10% autofill)</t>
  </si>
  <si>
    <t>Total Permits and Fees Costs</t>
  </si>
  <si>
    <t>LAND COSTS/ACQUISITION</t>
  </si>
  <si>
    <t> </t>
  </si>
  <si>
    <t>Owner Administration (2% autofill)</t>
  </si>
  <si>
    <t xml:space="preserve">Land Cost or Value </t>
  </si>
  <si>
    <t>Closing Costs</t>
  </si>
  <si>
    <t>Broker Fee</t>
  </si>
  <si>
    <t>Appraisal Fee</t>
  </si>
  <si>
    <t>Property Insurance at Closing</t>
  </si>
  <si>
    <t>Construction Manager</t>
  </si>
  <si>
    <t>Demolition Involved in Acquisition</t>
  </si>
  <si>
    <t>Other Acquisition Costs (Specify)</t>
  </si>
  <si>
    <t>Contingency (5% autofill)</t>
  </si>
  <si>
    <t>Total Land Costs</t>
  </si>
  <si>
    <t xml:space="preserve">Off-Site Improvements (if needed) </t>
  </si>
  <si>
    <t>Total Acquisition Costs</t>
  </si>
  <si>
    <t>Development Phase</t>
  </si>
  <si>
    <t>REHABILITATION OF EXISTING FACILITY</t>
  </si>
  <si>
    <t>Owner Administration (5% autofill)</t>
  </si>
  <si>
    <t>Physical Needs Assessment (PNA)</t>
  </si>
  <si>
    <t>Asbestos and Lead Paint Survey (required for all rehabs)</t>
  </si>
  <si>
    <t xml:space="preserve">Site Work/Grading (materials and labor) </t>
  </si>
  <si>
    <t>Hard Costs (materials and labor); labor must include prevailing wages</t>
  </si>
  <si>
    <t>Furniture/Fixtures/Equipment (FFE; 10% cap)</t>
  </si>
  <si>
    <t>Demolition</t>
  </si>
  <si>
    <t>Contractor Overhead</t>
  </si>
  <si>
    <t>Contractor Profit</t>
  </si>
  <si>
    <t>Prevailing Wages Administration</t>
  </si>
  <si>
    <t>General Liability Insurance</t>
  </si>
  <si>
    <t xml:space="preserve">Project Inspection </t>
  </si>
  <si>
    <t>Urban Greening</t>
  </si>
  <si>
    <t>Other Rehabilitation (specify)</t>
  </si>
  <si>
    <t>Owner's Contingency (20% autofill)</t>
  </si>
  <si>
    <t xml:space="preserve">  </t>
  </si>
  <si>
    <t>Total Rehabilitation Costs</t>
  </si>
  <si>
    <t>Ground-Up New Construction</t>
  </si>
  <si>
    <t xml:space="preserve">Site Work (materials and labor) </t>
  </si>
  <si>
    <t>Hard Costs (materials and labor; labor must include prevailing wages)</t>
  </si>
  <si>
    <t>General Conditions/Requirements</t>
  </si>
  <si>
    <t>Other New Construction (specify)</t>
  </si>
  <si>
    <t>Total New Construction Costs</t>
  </si>
  <si>
    <t>OTHER PROJECT COSTS</t>
  </si>
  <si>
    <t>Post-Construction Commissioning</t>
  </si>
  <si>
    <t>Accounting/Reimbursable</t>
  </si>
  <si>
    <t>Other Costs (specify)</t>
  </si>
  <si>
    <t>Total Other Project Costs</t>
  </si>
  <si>
    <t>DEVELOPER COSTS</t>
  </si>
  <si>
    <t>Developer Overhead</t>
  </si>
  <si>
    <t>Consultants/Processing Agents</t>
  </si>
  <si>
    <t>Project Administration</t>
  </si>
  <si>
    <t>Other Developer Costs (specify)</t>
  </si>
  <si>
    <t>Total Developer Costs</t>
  </si>
  <si>
    <t>TOTAL PROJECT COSTS</t>
  </si>
  <si>
    <t>Sub-Totals</t>
  </si>
  <si>
    <t>Dollar Amounts</t>
  </si>
  <si>
    <t>Total  Percentages</t>
  </si>
  <si>
    <t>Additional Notes</t>
  </si>
  <si>
    <t>Match $ Amount as % of Total Costs</t>
  </si>
  <si>
    <t>Match must meet % required. Match % does include contingency.</t>
  </si>
  <si>
    <t>Total Contingency</t>
  </si>
  <si>
    <t>% of Total Project Cost</t>
  </si>
  <si>
    <t>Total Administration</t>
  </si>
  <si>
    <t xml:space="preserve">*UPDATED* BHCIP APPLICATION BUDGET </t>
  </si>
  <si>
    <t>TOTAL BOND BHCIP ROUND 2 FUNDING REQUEST</t>
  </si>
  <si>
    <t>BREAKDOWN OF FUNDS REQUESTED</t>
  </si>
  <si>
    <t>REQUIRED MATCH AMOUNT (tribal only 5%)</t>
  </si>
  <si>
    <t>REQUIRED MATCH AMOUNT (city, county, non-profit 10%)</t>
  </si>
  <si>
    <t>REQUIRED MATCH AMOUNT (for-profit 25%)</t>
  </si>
  <si>
    <t>SOURCES OF CAPITAL</t>
  </si>
  <si>
    <t xml:space="preserve">Funding Source Details </t>
  </si>
  <si>
    <t>Bond BHCIP Round 2</t>
  </si>
  <si>
    <t>Other Grants</t>
  </si>
  <si>
    <t>Other Bond Investments</t>
  </si>
  <si>
    <t>Equity/Other Funds</t>
  </si>
  <si>
    <t xml:space="preserve">Debt </t>
  </si>
  <si>
    <t>Source of Match (specify)</t>
  </si>
  <si>
    <t>Cash</t>
  </si>
  <si>
    <t>Local funding</t>
  </si>
  <si>
    <t>Mental Health Services Act (MHSA) funds from Community Services and Supports and Capital Facilities and Technological Needs (CTFN) Components</t>
  </si>
  <si>
    <t>Behavioral Health Services Act (BHSA) funds from the Behavioral Health Services and Supports</t>
  </si>
  <si>
    <t>Foundation/philanthropic support</t>
  </si>
  <si>
    <t>Opioid settlement funds (per guidance, allowable for SUD facilities only)</t>
  </si>
  <si>
    <t>Incentive payments from managed care plans</t>
  </si>
  <si>
    <t>Property</t>
  </si>
  <si>
    <t>Buildings originally intended for another purpose</t>
  </si>
  <si>
    <t>Government and Tribal property</t>
  </si>
  <si>
    <t>Land trust</t>
  </si>
  <si>
    <t>Surplus land</t>
  </si>
  <si>
    <t>Other (land must be encumbered)</t>
  </si>
  <si>
    <t>Sunk Costs</t>
  </si>
  <si>
    <t>Total Sources of Funds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</si>
</sst>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"/>
    <numFmt numFmtId="165" formatCode="&quot;$&quot;#,##0.00"/>
  </numFmts>
  <fonts count="3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22"/>
      <color theme="1"/>
      <name val="Arial"/>
      <family val="2"/>
    </font>
    <font>
      <b/>
      <sz val="13"/>
      <name val="Arial"/>
      <family val="2"/>
    </font>
    <font>
      <b/>
      <sz val="13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i/>
      <sz val="20"/>
      <name val="Arial"/>
      <family val="2"/>
    </font>
    <font>
      <i/>
      <sz val="12"/>
      <color theme="1"/>
      <name val="Arial"/>
      <family val="2"/>
    </font>
    <font>
      <b/>
      <i/>
      <sz val="12"/>
      <color theme="1"/>
      <name val="Arial"/>
      <family val="2"/>
    </font>
    <font>
      <b/>
      <sz val="16"/>
      <color theme="1"/>
      <name val="Arial"/>
      <family val="2"/>
    </font>
    <font>
      <i/>
      <sz val="12"/>
      <color rgb="FF242424"/>
      <name val="Arial"/>
      <family val="2"/>
    </font>
    <font>
      <b/>
      <sz val="20"/>
      <color theme="1"/>
      <name val="Arial"/>
      <family val="2"/>
    </font>
    <font>
      <sz val="12"/>
      <name val="Arial"/>
      <family val="2"/>
    </font>
    <font>
      <b/>
      <i/>
      <sz val="14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2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6"/>
      <color theme="1"/>
      <name val="Arial"/>
      <family val="2"/>
    </font>
    <font>
      <i/>
      <sz val="11"/>
      <color theme="1"/>
      <name val="Arial"/>
      <family val="2"/>
    </font>
    <font>
      <b/>
      <sz val="12.5"/>
      <color theme="1"/>
      <name val="Arial"/>
      <family val="2"/>
    </font>
    <font>
      <b/>
      <sz val="10"/>
      <name val="Arial"/>
      <family val="2"/>
    </font>
    <font>
      <b/>
      <i/>
      <sz val="14"/>
      <name val="Arial"/>
      <family val="2"/>
    </font>
    <font>
      <sz val="10"/>
      <color rgb="FFED0000"/>
      <name val="Arial"/>
      <family val="2"/>
    </font>
    <font>
      <b/>
      <i/>
      <sz val="12"/>
      <name val="Arial"/>
      <family val="2"/>
    </font>
    <font>
      <sz val="12"/>
      <color rgb="FFFF0000"/>
      <name val="Arial"/>
      <family val="2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sz val="12"/>
      <color theme="1" tint="0.499984740745262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7E6E6"/>
        <bgColor rgb="FF000000"/>
      </patternFill>
    </fill>
    <fill>
      <patternFill patternType="solid">
        <fgColor rgb="FF000000"/>
        <bgColor rgb="FF000000"/>
      </patternFill>
    </fill>
    <fill>
      <patternFill patternType="solid">
        <fgColor rgb="FFFFF2CC"/>
        <bgColor rgb="FF000000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8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thin">
        <color rgb="FF000000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55" applyNumberFormat="0" applyFill="0" applyAlignment="0" applyProtection="0"/>
    <xf numFmtId="0" fontId="3" fillId="0" borderId="56" applyNumberFormat="0" applyFill="0" applyAlignment="0" applyProtection="0"/>
    <xf numFmtId="0" fontId="1" fillId="10" borderId="0" applyNumberFormat="0" applyBorder="0" applyAlignment="0" applyProtection="0"/>
  </cellStyleXfs>
  <cellXfs count="237">
    <xf numFmtId="0" fontId="0" fillId="0" borderId="0" xfId="0"/>
    <xf numFmtId="0" fontId="5" fillId="12" borderId="5" xfId="4" applyFont="1" applyFill="1" applyBorder="1" applyAlignment="1" applyProtection="1">
      <alignment horizontal="left"/>
      <protection locked="0"/>
    </xf>
    <xf numFmtId="0" fontId="5" fillId="12" borderId="36" xfId="4" applyFont="1" applyFill="1" applyBorder="1" applyAlignment="1" applyProtection="1">
      <alignment horizontal="center"/>
      <protection locked="0"/>
    </xf>
    <xf numFmtId="0" fontId="7" fillId="0" borderId="24" xfId="0" applyFont="1" applyBorder="1" applyAlignment="1" applyProtection="1">
      <alignment horizontal="left" vertical="center"/>
      <protection locked="0"/>
    </xf>
    <xf numFmtId="0" fontId="8" fillId="3" borderId="60" xfId="5" applyFont="1" applyFill="1" applyBorder="1" applyAlignment="1" applyProtection="1">
      <alignment vertical="center"/>
      <protection locked="0"/>
    </xf>
    <xf numFmtId="0" fontId="7" fillId="0" borderId="62" xfId="0" applyFont="1" applyBorder="1" applyAlignment="1" applyProtection="1">
      <alignment horizontal="left" vertical="center"/>
      <protection locked="0"/>
    </xf>
    <xf numFmtId="0" fontId="8" fillId="3" borderId="61" xfId="5" applyFont="1" applyFill="1" applyBorder="1" applyAlignment="1" applyProtection="1">
      <alignment horizontal="center" vertical="center"/>
      <protection locked="0"/>
    </xf>
    <xf numFmtId="0" fontId="10" fillId="13" borderId="24" xfId="0" applyFont="1" applyFill="1" applyBorder="1" applyAlignment="1" applyProtection="1">
      <alignment horizontal="left"/>
      <protection locked="0"/>
    </xf>
    <xf numFmtId="0" fontId="10" fillId="13" borderId="50" xfId="0" applyFont="1" applyFill="1" applyBorder="1" applyAlignment="1" applyProtection="1">
      <alignment horizontal="left"/>
      <protection locked="0"/>
    </xf>
    <xf numFmtId="0" fontId="10" fillId="13" borderId="51" xfId="0" applyFont="1" applyFill="1" applyBorder="1" applyProtection="1">
      <protection locked="0"/>
    </xf>
    <xf numFmtId="0" fontId="10" fillId="13" borderId="51" xfId="0" applyFont="1" applyFill="1" applyBorder="1" applyAlignment="1" applyProtection="1">
      <alignment horizontal="left"/>
      <protection locked="0"/>
    </xf>
    <xf numFmtId="0" fontId="10" fillId="13" borderId="66" xfId="0" applyFont="1" applyFill="1" applyBorder="1" applyAlignment="1" applyProtection="1">
      <alignment horizontal="center"/>
      <protection locked="0"/>
    </xf>
    <xf numFmtId="0" fontId="10" fillId="13" borderId="67" xfId="0" applyFont="1" applyFill="1" applyBorder="1" applyAlignment="1" applyProtection="1">
      <alignment horizontal="left"/>
      <protection locked="0"/>
    </xf>
    <xf numFmtId="0" fontId="10" fillId="13" borderId="67" xfId="0" applyFont="1" applyFill="1" applyBorder="1" applyAlignment="1" applyProtection="1">
      <alignment horizontal="center"/>
      <protection locked="0"/>
    </xf>
    <xf numFmtId="0" fontId="10" fillId="13" borderId="26" xfId="0" applyFont="1" applyFill="1" applyBorder="1" applyAlignment="1" applyProtection="1">
      <alignment horizontal="left"/>
      <protection locked="0"/>
    </xf>
    <xf numFmtId="0" fontId="10" fillId="13" borderId="7" xfId="0" applyFont="1" applyFill="1" applyBorder="1" applyAlignment="1" applyProtection="1">
      <alignment horizontal="left"/>
      <protection locked="0"/>
    </xf>
    <xf numFmtId="0" fontId="10" fillId="13" borderId="39" xfId="0" applyFont="1" applyFill="1" applyBorder="1" applyAlignment="1" applyProtection="1">
      <alignment horizontal="left"/>
      <protection locked="0"/>
    </xf>
    <xf numFmtId="0" fontId="10" fillId="13" borderId="0" xfId="0" applyFont="1" applyFill="1" applyAlignment="1" applyProtection="1">
      <alignment horizontal="center"/>
      <protection locked="0"/>
    </xf>
    <xf numFmtId="0" fontId="12" fillId="13" borderId="50" xfId="0" applyFont="1" applyFill="1" applyBorder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center"/>
      <protection locked="0"/>
    </xf>
    <xf numFmtId="0" fontId="9" fillId="0" borderId="0" xfId="4" applyFont="1" applyFill="1" applyBorder="1" applyAlignment="1" applyProtection="1">
      <alignment vertical="center"/>
      <protection locked="0"/>
    </xf>
    <xf numFmtId="0" fontId="13" fillId="13" borderId="0" xfId="0" applyFont="1" applyFill="1" applyProtection="1">
      <protection locked="0"/>
    </xf>
    <xf numFmtId="0" fontId="10" fillId="13" borderId="65" xfId="0" applyFont="1" applyFill="1" applyBorder="1" applyAlignment="1" applyProtection="1">
      <alignment horizontal="left"/>
      <protection locked="0"/>
    </xf>
    <xf numFmtId="0" fontId="10" fillId="13" borderId="26" xfId="0" applyFont="1" applyFill="1" applyBorder="1" applyProtection="1">
      <protection locked="0"/>
    </xf>
    <xf numFmtId="0" fontId="10" fillId="13" borderId="66" xfId="0" applyFont="1" applyFill="1" applyBorder="1" applyAlignment="1" applyProtection="1">
      <alignment horizontal="left"/>
      <protection locked="0"/>
    </xf>
    <xf numFmtId="0" fontId="13" fillId="13" borderId="7" xfId="0" applyFont="1" applyFill="1" applyBorder="1" applyProtection="1">
      <protection locked="0"/>
    </xf>
    <xf numFmtId="0" fontId="8" fillId="0" borderId="26" xfId="0" applyFont="1" applyBorder="1" applyProtection="1">
      <protection locked="0"/>
    </xf>
    <xf numFmtId="0" fontId="8" fillId="0" borderId="20" xfId="0" applyFont="1" applyBorder="1" applyProtection="1">
      <protection locked="0"/>
    </xf>
    <xf numFmtId="0" fontId="16" fillId="14" borderId="2" xfId="0" applyFont="1" applyFill="1" applyBorder="1" applyAlignment="1" applyProtection="1">
      <alignment horizontal="left" vertical="center" wrapText="1"/>
      <protection locked="0"/>
    </xf>
    <xf numFmtId="0" fontId="8" fillId="0" borderId="24" xfId="0" applyFont="1" applyBorder="1" applyProtection="1">
      <protection locked="0"/>
    </xf>
    <xf numFmtId="164" fontId="7" fillId="12" borderId="4" xfId="2" applyNumberFormat="1" applyFont="1" applyFill="1" applyBorder="1" applyProtection="1"/>
    <xf numFmtId="0" fontId="8" fillId="0" borderId="73" xfId="0" applyFont="1" applyBorder="1" applyProtection="1">
      <protection locked="0"/>
    </xf>
    <xf numFmtId="0" fontId="7" fillId="12" borderId="5" xfId="0" applyFont="1" applyFill="1" applyBorder="1" applyAlignment="1" applyProtection="1">
      <alignment horizontal="left" indent="2"/>
      <protection locked="0"/>
    </xf>
    <xf numFmtId="165" fontId="8" fillId="0" borderId="74" xfId="2" applyNumberFormat="1" applyFont="1" applyFill="1" applyBorder="1" applyProtection="1">
      <protection locked="0"/>
    </xf>
    <xf numFmtId="164" fontId="8" fillId="13" borderId="9" xfId="2" applyNumberFormat="1" applyFont="1" applyFill="1" applyBorder="1" applyProtection="1"/>
    <xf numFmtId="164" fontId="8" fillId="3" borderId="17" xfId="2" applyNumberFormat="1" applyFont="1" applyFill="1" applyBorder="1" applyProtection="1">
      <protection locked="0"/>
    </xf>
    <xf numFmtId="164" fontId="8" fillId="3" borderId="50" xfId="2" applyNumberFormat="1" applyFont="1" applyFill="1" applyBorder="1" applyProtection="1">
      <protection locked="0"/>
    </xf>
    <xf numFmtId="164" fontId="8" fillId="3" borderId="51" xfId="2" applyNumberFormat="1" applyFont="1" applyFill="1" applyBorder="1" applyProtection="1">
      <protection locked="0"/>
    </xf>
    <xf numFmtId="164" fontId="8" fillId="3" borderId="57" xfId="2" applyNumberFormat="1" applyFont="1" applyFill="1" applyBorder="1" applyProtection="1">
      <protection locked="0"/>
    </xf>
    <xf numFmtId="0" fontId="5" fillId="11" borderId="75" xfId="4" applyFont="1" applyFill="1" applyBorder="1" applyAlignment="1" applyProtection="1">
      <alignment horizontal="center"/>
      <protection locked="0"/>
    </xf>
    <xf numFmtId="165" fontId="8" fillId="0" borderId="76" xfId="2" applyNumberFormat="1" applyFont="1" applyFill="1" applyBorder="1" applyProtection="1">
      <protection locked="0"/>
    </xf>
    <xf numFmtId="0" fontId="10" fillId="13" borderId="62" xfId="0" applyFont="1" applyFill="1" applyBorder="1" applyAlignment="1" applyProtection="1">
      <alignment horizontal="left"/>
      <protection locked="0"/>
    </xf>
    <xf numFmtId="0" fontId="10" fillId="13" borderId="57" xfId="0" applyFont="1" applyFill="1" applyBorder="1" applyAlignment="1" applyProtection="1">
      <alignment horizontal="left"/>
      <protection locked="0"/>
    </xf>
    <xf numFmtId="0" fontId="10" fillId="13" borderId="57" xfId="0" applyFont="1" applyFill="1" applyBorder="1" applyAlignment="1" applyProtection="1">
      <alignment horizontal="center"/>
      <protection locked="0"/>
    </xf>
    <xf numFmtId="0" fontId="10" fillId="13" borderId="69" xfId="0" applyFont="1" applyFill="1" applyBorder="1" applyAlignment="1" applyProtection="1">
      <alignment horizontal="left"/>
      <protection locked="0"/>
    </xf>
    <xf numFmtId="0" fontId="10" fillId="13" borderId="77" xfId="0" applyFont="1" applyFill="1" applyBorder="1" applyAlignment="1" applyProtection="1">
      <alignment horizontal="center"/>
      <protection locked="0"/>
    </xf>
    <xf numFmtId="165" fontId="8" fillId="0" borderId="78" xfId="2" applyNumberFormat="1" applyFont="1" applyFill="1" applyBorder="1" applyProtection="1">
      <protection locked="0"/>
    </xf>
    <xf numFmtId="0" fontId="5" fillId="9" borderId="0" xfId="4" applyFont="1" applyFill="1" applyBorder="1" applyAlignment="1" applyProtection="1">
      <alignment horizontal="right" vertical="center"/>
      <protection locked="0"/>
    </xf>
    <xf numFmtId="0" fontId="5" fillId="9" borderId="42" xfId="4" applyFont="1" applyFill="1" applyBorder="1" applyAlignment="1" applyProtection="1">
      <alignment vertical="center"/>
      <protection locked="0"/>
    </xf>
    <xf numFmtId="0" fontId="5" fillId="11" borderId="5" xfId="4" applyFont="1" applyFill="1" applyBorder="1" applyAlignment="1" applyProtection="1">
      <alignment horizontal="right"/>
      <protection locked="0"/>
    </xf>
    <xf numFmtId="0" fontId="5" fillId="11" borderId="48" xfId="4" applyFont="1" applyFill="1" applyBorder="1" applyAlignment="1" applyProtection="1">
      <protection locked="0"/>
    </xf>
    <xf numFmtId="0" fontId="8" fillId="0" borderId="31" xfId="0" applyFont="1" applyBorder="1" applyAlignment="1" applyProtection="1">
      <alignment horizontal="left" wrapText="1"/>
      <protection locked="0"/>
    </xf>
    <xf numFmtId="0" fontId="15" fillId="0" borderId="34" xfId="0" applyFont="1" applyBorder="1" applyAlignment="1" applyProtection="1">
      <alignment horizontal="left" wrapText="1"/>
      <protection locked="0"/>
    </xf>
    <xf numFmtId="0" fontId="8" fillId="0" borderId="80" xfId="0" applyFont="1" applyBorder="1" applyAlignment="1" applyProtection="1">
      <alignment vertical="center" wrapText="1"/>
      <protection locked="0"/>
    </xf>
    <xf numFmtId="164" fontId="19" fillId="3" borderId="18" xfId="0" applyNumberFormat="1" applyFont="1" applyFill="1" applyBorder="1" applyAlignment="1" applyProtection="1">
      <alignment horizontal="center" vertical="center" wrapText="1"/>
      <protection locked="0"/>
    </xf>
    <xf numFmtId="0" fontId="7" fillId="3" borderId="18" xfId="0" applyFont="1" applyFill="1" applyBorder="1" applyAlignment="1" applyProtection="1">
      <alignment horizontal="center"/>
      <protection locked="0"/>
    </xf>
    <xf numFmtId="0" fontId="7" fillId="3" borderId="70" xfId="0" applyFont="1" applyFill="1" applyBorder="1" applyAlignment="1" applyProtection="1">
      <alignment horizontal="center"/>
      <protection locked="0"/>
    </xf>
    <xf numFmtId="0" fontId="18" fillId="3" borderId="45" xfId="0" applyFont="1" applyFill="1" applyBorder="1" applyAlignment="1" applyProtection="1">
      <alignment horizontal="left"/>
      <protection locked="0"/>
    </xf>
    <xf numFmtId="164" fontId="20" fillId="0" borderId="21" xfId="1" applyNumberFormat="1" applyFont="1" applyBorder="1" applyAlignment="1" applyProtection="1">
      <alignment horizontal="center"/>
    </xf>
    <xf numFmtId="0" fontId="9" fillId="13" borderId="63" xfId="4" applyFont="1" applyFill="1" applyBorder="1" applyAlignment="1" applyProtection="1">
      <alignment horizontal="left" vertical="center" wrapText="1"/>
      <protection locked="0"/>
    </xf>
    <xf numFmtId="0" fontId="9" fillId="13" borderId="64" xfId="4" applyFont="1" applyFill="1" applyBorder="1" applyAlignment="1" applyProtection="1">
      <alignment horizontal="left" vertical="center" wrapText="1"/>
      <protection locked="0"/>
    </xf>
    <xf numFmtId="0" fontId="0" fillId="0" borderId="0" xfId="0" applyProtection="1">
      <protection locked="0"/>
    </xf>
    <xf numFmtId="0" fontId="0" fillId="0" borderId="7" xfId="0" applyBorder="1" applyProtection="1">
      <protection locked="0"/>
    </xf>
    <xf numFmtId="0" fontId="17" fillId="0" borderId="0" xfId="0" applyFont="1" applyProtection="1">
      <protection locked="0"/>
    </xf>
    <xf numFmtId="0" fontId="19" fillId="0" borderId="48" xfId="0" applyFont="1" applyBorder="1" applyAlignment="1" applyProtection="1">
      <alignment horizontal="center" vertical="center" wrapText="1"/>
      <protection locked="0"/>
    </xf>
    <xf numFmtId="0" fontId="19" fillId="0" borderId="1" xfId="0" applyFont="1" applyBorder="1" applyAlignment="1" applyProtection="1">
      <alignment horizontal="center" vertical="center" wrapText="1"/>
      <protection locked="0"/>
    </xf>
    <xf numFmtId="164" fontId="19" fillId="0" borderId="53" xfId="0" applyNumberFormat="1" applyFont="1" applyBorder="1" applyAlignment="1" applyProtection="1">
      <alignment horizontal="center" vertical="center" wrapText="1"/>
      <protection locked="0"/>
    </xf>
    <xf numFmtId="0" fontId="7" fillId="0" borderId="7" xfId="0" applyFont="1" applyBorder="1" applyAlignment="1" applyProtection="1">
      <alignment horizontal="center"/>
      <protection locked="0"/>
    </xf>
    <xf numFmtId="0" fontId="7" fillId="0" borderId="0" xfId="0" applyFont="1" applyAlignment="1" applyProtection="1">
      <alignment horizontal="center"/>
      <protection locked="0"/>
    </xf>
    <xf numFmtId="0" fontId="19" fillId="0" borderId="0" xfId="0" applyFont="1" applyAlignment="1" applyProtection="1">
      <alignment horizontal="center" vertical="center" wrapText="1"/>
      <protection locked="0"/>
    </xf>
    <xf numFmtId="0" fontId="17" fillId="0" borderId="7" xfId="0" applyFont="1" applyBorder="1" applyProtection="1">
      <protection locked="0"/>
    </xf>
    <xf numFmtId="0" fontId="21" fillId="0" borderId="43" xfId="0" applyFont="1" applyBorder="1" applyAlignment="1" applyProtection="1">
      <alignment horizontal="left" indent="2"/>
      <protection locked="0"/>
    </xf>
    <xf numFmtId="0" fontId="12" fillId="0" borderId="2" xfId="0" applyFont="1" applyBorder="1" applyAlignment="1" applyProtection="1">
      <alignment vertical="center"/>
      <protection locked="0"/>
    </xf>
    <xf numFmtId="0" fontId="23" fillId="0" borderId="4" xfId="0" applyFont="1" applyBorder="1" applyAlignment="1" applyProtection="1">
      <alignment horizontal="center" vertical="center" wrapText="1"/>
      <protection locked="0"/>
    </xf>
    <xf numFmtId="0" fontId="22" fillId="0" borderId="0" xfId="0" applyFont="1" applyProtection="1">
      <protection locked="0"/>
    </xf>
    <xf numFmtId="0" fontId="8" fillId="0" borderId="0" xfId="0" applyFont="1" applyProtection="1">
      <protection locked="0"/>
    </xf>
    <xf numFmtId="0" fontId="7" fillId="0" borderId="2" xfId="0" applyFont="1" applyBorder="1" applyAlignment="1" applyProtection="1">
      <alignment horizontal="center"/>
      <protection locked="0"/>
    </xf>
    <xf numFmtId="0" fontId="7" fillId="0" borderId="3" xfId="0" applyFont="1" applyBorder="1" applyAlignment="1" applyProtection="1">
      <alignment horizontal="center"/>
      <protection locked="0"/>
    </xf>
    <xf numFmtId="0" fontId="7" fillId="0" borderId="4" xfId="0" applyFont="1" applyBorder="1" applyAlignment="1" applyProtection="1">
      <alignment horizontal="left" vertical="center"/>
      <protection locked="0"/>
    </xf>
    <xf numFmtId="0" fontId="24" fillId="0" borderId="38" xfId="0" applyFont="1" applyBorder="1" applyProtection="1">
      <protection locked="0"/>
    </xf>
    <xf numFmtId="0" fontId="24" fillId="0" borderId="2" xfId="0" applyFont="1" applyBorder="1" applyProtection="1">
      <protection locked="0"/>
    </xf>
    <xf numFmtId="0" fontId="17" fillId="0" borderId="4" xfId="0" applyFont="1" applyBorder="1" applyProtection="1">
      <protection locked="0"/>
    </xf>
    <xf numFmtId="0" fontId="24" fillId="0" borderId="40" xfId="0" applyFont="1" applyBorder="1" applyProtection="1">
      <protection locked="0"/>
    </xf>
    <xf numFmtId="164" fontId="18" fillId="0" borderId="44" xfId="0" applyNumberFormat="1" applyFont="1" applyBorder="1" applyAlignment="1">
      <alignment horizontal="center"/>
    </xf>
    <xf numFmtId="164" fontId="12" fillId="0" borderId="8" xfId="0" applyNumberFormat="1" applyFont="1" applyBorder="1" applyAlignment="1">
      <alignment horizontal="center" vertical="center"/>
    </xf>
    <xf numFmtId="164" fontId="12" fillId="0" borderId="54" xfId="0" applyNumberFormat="1" applyFont="1" applyBorder="1" applyAlignment="1">
      <alignment horizontal="center" vertical="center"/>
    </xf>
    <xf numFmtId="10" fontId="25" fillId="0" borderId="1" xfId="0" applyNumberFormat="1" applyFont="1" applyBorder="1" applyAlignment="1">
      <alignment horizontal="center" vertical="center"/>
    </xf>
    <xf numFmtId="164" fontId="20" fillId="0" borderId="8" xfId="0" applyNumberFormat="1" applyFont="1" applyBorder="1" applyAlignment="1">
      <alignment horizontal="center"/>
    </xf>
    <xf numFmtId="10" fontId="25" fillId="0" borderId="2" xfId="0" applyNumberFormat="1" applyFont="1" applyBorder="1" applyAlignment="1">
      <alignment horizontal="center" vertical="center"/>
    </xf>
    <xf numFmtId="164" fontId="20" fillId="0" borderId="41" xfId="0" applyNumberFormat="1" applyFont="1" applyBorder="1" applyAlignment="1">
      <alignment horizontal="center"/>
    </xf>
    <xf numFmtId="165" fontId="7" fillId="14" borderId="54" xfId="0" applyNumberFormat="1" applyFont="1" applyFill="1" applyBorder="1" applyAlignment="1">
      <alignment horizontal="center" vertical="center"/>
    </xf>
    <xf numFmtId="164" fontId="8" fillId="2" borderId="23" xfId="0" applyNumberFormat="1" applyFont="1" applyFill="1" applyBorder="1" applyAlignment="1">
      <alignment horizontal="center" vertical="center"/>
    </xf>
    <xf numFmtId="164" fontId="8" fillId="2" borderId="27" xfId="0" applyNumberFormat="1" applyFont="1" applyFill="1" applyBorder="1" applyAlignment="1">
      <alignment horizontal="center" vertical="center"/>
    </xf>
    <xf numFmtId="164" fontId="8" fillId="2" borderId="81" xfId="0" applyNumberFormat="1" applyFont="1" applyFill="1" applyBorder="1" applyAlignment="1">
      <alignment horizontal="center" vertical="center"/>
    </xf>
    <xf numFmtId="164" fontId="8" fillId="3" borderId="50" xfId="2" applyNumberFormat="1" applyFont="1" applyFill="1" applyBorder="1" applyProtection="1"/>
    <xf numFmtId="164" fontId="8" fillId="3" borderId="51" xfId="2" applyNumberFormat="1" applyFont="1" applyFill="1" applyBorder="1" applyProtection="1"/>
    <xf numFmtId="0" fontId="8" fillId="5" borderId="62" xfId="0" applyFont="1" applyFill="1" applyBorder="1" applyAlignment="1" applyProtection="1">
      <alignment horizontal="center" vertical="center" wrapText="1"/>
      <protection locked="0"/>
    </xf>
    <xf numFmtId="0" fontId="8" fillId="5" borderId="57" xfId="0" applyFont="1" applyFill="1" applyBorder="1" applyAlignment="1" applyProtection="1">
      <alignment horizontal="center" vertical="center" wrapText="1"/>
      <protection locked="0"/>
    </xf>
    <xf numFmtId="0" fontId="8" fillId="5" borderId="69" xfId="0" applyFont="1" applyFill="1" applyBorder="1" applyAlignment="1" applyProtection="1">
      <alignment horizontal="center" vertical="center" wrapText="1"/>
      <protection locked="0"/>
    </xf>
    <xf numFmtId="0" fontId="8" fillId="5" borderId="24" xfId="0" applyFont="1" applyFill="1" applyBorder="1" applyAlignment="1" applyProtection="1">
      <alignment horizontal="center" vertical="center" wrapText="1"/>
      <protection locked="0"/>
    </xf>
    <xf numFmtId="0" fontId="8" fillId="5" borderId="50" xfId="0" applyFont="1" applyFill="1" applyBorder="1" applyAlignment="1" applyProtection="1">
      <alignment horizontal="center" vertical="center" wrapText="1"/>
      <protection locked="0"/>
    </xf>
    <xf numFmtId="0" fontId="8" fillId="5" borderId="65" xfId="0" applyFont="1" applyFill="1" applyBorder="1" applyAlignment="1" applyProtection="1">
      <alignment horizontal="center" vertical="center" wrapText="1"/>
      <protection locked="0"/>
    </xf>
    <xf numFmtId="164" fontId="18" fillId="5" borderId="44" xfId="0" applyNumberFormat="1" applyFont="1" applyFill="1" applyBorder="1" applyAlignment="1">
      <alignment horizontal="center"/>
    </xf>
    <xf numFmtId="164" fontId="27" fillId="0" borderId="4" xfId="0" applyNumberFormat="1" applyFont="1" applyBorder="1" applyAlignment="1" applyProtection="1">
      <alignment horizontal="left" vertical="center" indent="7"/>
      <protection locked="0"/>
    </xf>
    <xf numFmtId="164" fontId="27" fillId="0" borderId="6" xfId="0" applyNumberFormat="1" applyFont="1" applyBorder="1" applyAlignment="1" applyProtection="1">
      <alignment horizontal="left" vertical="center" indent="7"/>
      <protection locked="0"/>
    </xf>
    <xf numFmtId="0" fontId="4" fillId="9" borderId="3" xfId="3" applyFont="1" applyFill="1" applyBorder="1" applyAlignment="1" applyProtection="1">
      <alignment vertical="center"/>
      <protection locked="0"/>
    </xf>
    <xf numFmtId="0" fontId="4" fillId="9" borderId="4" xfId="3" applyFont="1" applyFill="1" applyBorder="1" applyAlignment="1" applyProtection="1">
      <alignment vertical="center"/>
      <protection locked="0"/>
    </xf>
    <xf numFmtId="0" fontId="14" fillId="5" borderId="32" xfId="0" applyFont="1" applyFill="1" applyBorder="1" applyAlignment="1" applyProtection="1">
      <alignment vertical="center"/>
      <protection locked="0"/>
    </xf>
    <xf numFmtId="0" fontId="14" fillId="5" borderId="68" xfId="0" applyFont="1" applyFill="1" applyBorder="1" applyAlignment="1" applyProtection="1">
      <alignment vertical="center"/>
      <protection locked="0"/>
    </xf>
    <xf numFmtId="0" fontId="14" fillId="5" borderId="79" xfId="0" applyFont="1" applyFill="1" applyBorder="1" applyAlignment="1" applyProtection="1">
      <alignment vertical="center"/>
      <protection locked="0"/>
    </xf>
    <xf numFmtId="0" fontId="26" fillId="9" borderId="3" xfId="0" applyFont="1" applyFill="1" applyBorder="1" applyAlignment="1" applyProtection="1">
      <alignment vertical="center"/>
      <protection locked="0"/>
    </xf>
    <xf numFmtId="0" fontId="26" fillId="9" borderId="4" xfId="0" applyFont="1" applyFill="1" applyBorder="1" applyAlignment="1" applyProtection="1">
      <alignment vertical="center"/>
      <protection locked="0"/>
    </xf>
    <xf numFmtId="0" fontId="26" fillId="9" borderId="2" xfId="0" applyFont="1" applyFill="1" applyBorder="1" applyAlignment="1" applyProtection="1">
      <alignment horizontal="left" vertical="center" indent="32"/>
      <protection locked="0"/>
    </xf>
    <xf numFmtId="0" fontId="28" fillId="2" borderId="3" xfId="0" applyFont="1" applyFill="1" applyBorder="1" applyAlignment="1" applyProtection="1">
      <alignment horizontal="left" vertical="center" wrapText="1"/>
      <protection locked="0"/>
    </xf>
    <xf numFmtId="0" fontId="19" fillId="2" borderId="3" xfId="0" applyFont="1" applyFill="1" applyBorder="1" applyAlignment="1" applyProtection="1">
      <alignment horizontal="left" vertical="center" wrapText="1"/>
      <protection locked="0"/>
    </xf>
    <xf numFmtId="0" fontId="15" fillId="2" borderId="3" xfId="0" applyFont="1" applyFill="1" applyBorder="1" applyAlignment="1" applyProtection="1">
      <alignment horizontal="left" vertical="center" wrapText="1"/>
      <protection locked="0"/>
    </xf>
    <xf numFmtId="0" fontId="8" fillId="2" borderId="3" xfId="0" applyFont="1" applyFill="1" applyBorder="1" applyProtection="1">
      <protection locked="0"/>
    </xf>
    <xf numFmtId="0" fontId="8" fillId="14" borderId="49" xfId="0" applyFont="1" applyFill="1" applyBorder="1" applyProtection="1">
      <protection locked="0"/>
    </xf>
    <xf numFmtId="164" fontId="15" fillId="0" borderId="9" xfId="0" applyNumberFormat="1" applyFont="1" applyBorder="1" applyAlignment="1">
      <alignment horizontal="center" vertical="center" wrapText="1"/>
    </xf>
    <xf numFmtId="164" fontId="29" fillId="4" borderId="13" xfId="0" applyNumberFormat="1" applyFont="1" applyFill="1" applyBorder="1" applyAlignment="1" applyProtection="1">
      <alignment horizontal="center" vertical="center"/>
      <protection locked="0"/>
    </xf>
    <xf numFmtId="164" fontId="15" fillId="0" borderId="13" xfId="0" applyNumberFormat="1" applyFont="1" applyBorder="1" applyAlignment="1">
      <alignment horizontal="center" vertical="center" wrapText="1"/>
    </xf>
    <xf numFmtId="0" fontId="8" fillId="3" borderId="9" xfId="0" applyFont="1" applyFill="1" applyBorder="1" applyAlignment="1" applyProtection="1">
      <alignment horizontal="left"/>
      <protection locked="0"/>
    </xf>
    <xf numFmtId="0" fontId="15" fillId="0" borderId="50" xfId="0" applyFont="1" applyBorder="1" applyAlignment="1" applyProtection="1">
      <alignment horizontal="left" vertical="center" wrapText="1"/>
      <protection locked="0"/>
    </xf>
    <xf numFmtId="164" fontId="15" fillId="3" borderId="17" xfId="0" applyNumberFormat="1" applyFont="1" applyFill="1" applyBorder="1" applyAlignment="1" applyProtection="1">
      <alignment horizontal="center" vertical="center" wrapText="1"/>
      <protection locked="0"/>
    </xf>
    <xf numFmtId="164" fontId="15" fillId="3" borderId="10" xfId="0" applyNumberFormat="1" applyFont="1" applyFill="1" applyBorder="1" applyAlignment="1" applyProtection="1">
      <alignment horizontal="center" vertical="center" wrapText="1"/>
      <protection locked="0"/>
    </xf>
    <xf numFmtId="164" fontId="15" fillId="0" borderId="14" xfId="0" applyNumberFormat="1" applyFont="1" applyBorder="1" applyAlignment="1">
      <alignment horizontal="center" vertical="center" wrapText="1"/>
    </xf>
    <xf numFmtId="0" fontId="8" fillId="3" borderId="17" xfId="0" applyFont="1" applyFill="1" applyBorder="1" applyAlignment="1" applyProtection="1">
      <alignment horizontal="left"/>
      <protection locked="0"/>
    </xf>
    <xf numFmtId="0" fontId="15" fillId="0" borderId="51" xfId="0" applyFont="1" applyBorder="1" applyAlignment="1" applyProtection="1">
      <alignment horizontal="left" vertical="center" wrapText="1"/>
      <protection locked="0"/>
    </xf>
    <xf numFmtId="164" fontId="15" fillId="3" borderId="37" xfId="0" applyNumberFormat="1" applyFont="1" applyFill="1" applyBorder="1" applyAlignment="1" applyProtection="1">
      <alignment horizontal="center" vertical="center" wrapText="1"/>
      <protection locked="0"/>
    </xf>
    <xf numFmtId="0" fontId="8" fillId="3" borderId="10" xfId="0" applyFont="1" applyFill="1" applyBorder="1" applyAlignment="1" applyProtection="1">
      <alignment horizontal="left"/>
      <protection locked="0"/>
    </xf>
    <xf numFmtId="0" fontId="15" fillId="0" borderId="14" xfId="0" applyFont="1" applyBorder="1" applyAlignment="1" applyProtection="1">
      <alignment horizontal="left" vertical="center" wrapText="1"/>
      <protection locked="0"/>
    </xf>
    <xf numFmtId="164" fontId="15" fillId="3" borderId="57" xfId="0" applyNumberFormat="1" applyFont="1" applyFill="1" applyBorder="1" applyAlignment="1" applyProtection="1">
      <alignment horizontal="center" vertical="center" wrapText="1"/>
      <protection locked="0"/>
    </xf>
    <xf numFmtId="0" fontId="8" fillId="3" borderId="37" xfId="0" applyFont="1" applyFill="1" applyBorder="1" applyAlignment="1" applyProtection="1">
      <alignment horizontal="left"/>
      <protection locked="0"/>
    </xf>
    <xf numFmtId="0" fontId="8" fillId="3" borderId="14" xfId="0" applyFont="1" applyFill="1" applyBorder="1" applyAlignment="1" applyProtection="1">
      <alignment horizontal="left"/>
      <protection locked="0"/>
    </xf>
    <xf numFmtId="0" fontId="15" fillId="14" borderId="52" xfId="0" applyFont="1" applyFill="1" applyBorder="1" applyAlignment="1" applyProtection="1">
      <alignment horizontal="left" vertical="center" wrapText="1"/>
      <protection locked="0"/>
    </xf>
    <xf numFmtId="164" fontId="8" fillId="0" borderId="11" xfId="0" applyNumberFormat="1" applyFont="1" applyBorder="1" applyAlignment="1">
      <alignment horizontal="center"/>
    </xf>
    <xf numFmtId="164" fontId="29" fillId="4" borderId="15" xfId="0" applyNumberFormat="1" applyFont="1" applyFill="1" applyBorder="1" applyAlignment="1" applyProtection="1">
      <alignment horizontal="center" vertical="center"/>
      <protection locked="0"/>
    </xf>
    <xf numFmtId="164" fontId="15" fillId="0" borderId="15" xfId="0" applyNumberFormat="1" applyFont="1" applyBorder="1" applyAlignment="1">
      <alignment horizontal="center" vertical="center" wrapText="1"/>
    </xf>
    <xf numFmtId="0" fontId="8" fillId="3" borderId="11" xfId="0" applyFont="1" applyFill="1" applyBorder="1" applyAlignment="1" applyProtection="1">
      <alignment horizontal="left"/>
      <protection locked="0"/>
    </xf>
    <xf numFmtId="0" fontId="19" fillId="0" borderId="0" xfId="0" applyFont="1" applyAlignment="1" applyProtection="1">
      <alignment horizontal="left" vertical="center" wrapText="1" indent="2"/>
      <protection locked="0"/>
    </xf>
    <xf numFmtId="164" fontId="15" fillId="0" borderId="18" xfId="0" applyNumberFormat="1" applyFont="1" applyBorder="1" applyAlignment="1">
      <alignment horizontal="center" vertical="center" wrapText="1"/>
    </xf>
    <xf numFmtId="164" fontId="15" fillId="0" borderId="17" xfId="0" applyNumberFormat="1" applyFont="1" applyBorder="1" applyAlignment="1">
      <alignment horizontal="center" vertical="center" wrapText="1"/>
    </xf>
    <xf numFmtId="0" fontId="8" fillId="0" borderId="18" xfId="0" applyFont="1" applyBorder="1" applyAlignment="1" applyProtection="1">
      <alignment horizontal="left"/>
      <protection locked="0"/>
    </xf>
    <xf numFmtId="0" fontId="11" fillId="2" borderId="2" xfId="0" applyFont="1" applyFill="1" applyBorder="1" applyProtection="1">
      <protection locked="0"/>
    </xf>
    <xf numFmtId="164" fontId="8" fillId="2" borderId="3" xfId="0" applyNumberFormat="1" applyFont="1" applyFill="1" applyBorder="1" applyAlignment="1" applyProtection="1">
      <alignment horizontal="center"/>
      <protection locked="0"/>
    </xf>
    <xf numFmtId="164" fontId="8" fillId="2" borderId="3" xfId="0" applyNumberFormat="1" applyFont="1" applyFill="1" applyBorder="1" applyAlignment="1">
      <alignment horizontal="center"/>
    </xf>
    <xf numFmtId="0" fontId="8" fillId="2" borderId="4" xfId="0" applyFont="1" applyFill="1" applyBorder="1" applyAlignment="1" applyProtection="1">
      <alignment horizontal="left"/>
      <protection locked="0"/>
    </xf>
    <xf numFmtId="0" fontId="8" fillId="14" borderId="22" xfId="0" applyFont="1" applyFill="1" applyBorder="1" applyProtection="1">
      <protection locked="0"/>
    </xf>
    <xf numFmtId="164" fontId="8" fillId="0" borderId="9" xfId="0" applyNumberFormat="1" applyFont="1" applyBorder="1" applyAlignment="1">
      <alignment horizontal="center"/>
    </xf>
    <xf numFmtId="164" fontId="8" fillId="0" borderId="13" xfId="0" applyNumberFormat="1" applyFont="1" applyBorder="1" applyAlignment="1">
      <alignment horizontal="center"/>
    </xf>
    <xf numFmtId="0" fontId="8" fillId="3" borderId="23" xfId="0" applyFont="1" applyFill="1" applyBorder="1" applyAlignment="1" applyProtection="1">
      <alignment horizontal="left"/>
      <protection locked="0"/>
    </xf>
    <xf numFmtId="0" fontId="15" fillId="0" borderId="24" xfId="0" applyFont="1" applyBorder="1" applyAlignment="1" applyProtection="1">
      <alignment horizontal="left" vertical="center" wrapText="1"/>
      <protection locked="0"/>
    </xf>
    <xf numFmtId="164" fontId="8" fillId="3" borderId="17" xfId="0" applyNumberFormat="1" applyFont="1" applyFill="1" applyBorder="1" applyAlignment="1" applyProtection="1">
      <alignment horizontal="center"/>
      <protection locked="0"/>
    </xf>
    <xf numFmtId="164" fontId="8" fillId="0" borderId="14" xfId="0" applyNumberFormat="1" applyFont="1" applyBorder="1" applyAlignment="1">
      <alignment horizontal="center"/>
    </xf>
    <xf numFmtId="0" fontId="8" fillId="3" borderId="25" xfId="0" applyFont="1" applyFill="1" applyBorder="1" applyAlignment="1" applyProtection="1">
      <alignment horizontal="left"/>
      <protection locked="0"/>
    </xf>
    <xf numFmtId="164" fontId="8" fillId="3" borderId="10" xfId="0" applyNumberFormat="1" applyFont="1" applyFill="1" applyBorder="1" applyAlignment="1" applyProtection="1">
      <alignment horizontal="center"/>
      <protection locked="0"/>
    </xf>
    <xf numFmtId="0" fontId="8" fillId="3" borderId="27" xfId="0" applyFont="1" applyFill="1" applyBorder="1" applyAlignment="1" applyProtection="1">
      <alignment horizontal="left"/>
      <protection locked="0"/>
    </xf>
    <xf numFmtId="0" fontId="15" fillId="0" borderId="26" xfId="0" applyFont="1" applyBorder="1" applyAlignment="1" applyProtection="1">
      <alignment horizontal="left" vertical="center" wrapText="1"/>
      <protection locked="0"/>
    </xf>
    <xf numFmtId="0" fontId="15" fillId="0" borderId="28" xfId="0" applyFont="1" applyBorder="1" applyAlignment="1" applyProtection="1">
      <alignment horizontal="left" vertical="center" wrapText="1"/>
      <protection locked="0"/>
    </xf>
    <xf numFmtId="164" fontId="8" fillId="0" borderId="15" xfId="0" applyNumberFormat="1" applyFont="1" applyBorder="1" applyAlignment="1">
      <alignment horizontal="center"/>
    </xf>
    <xf numFmtId="0" fontId="8" fillId="3" borderId="29" xfId="0" applyFont="1" applyFill="1" applyBorder="1" applyAlignment="1" applyProtection="1">
      <alignment horizontal="left"/>
      <protection locked="0"/>
    </xf>
    <xf numFmtId="0" fontId="15" fillId="14" borderId="28" xfId="0" applyFont="1" applyFill="1" applyBorder="1" applyAlignment="1" applyProtection="1">
      <alignment horizontal="left" vertical="center" wrapText="1"/>
      <protection locked="0"/>
    </xf>
    <xf numFmtId="0" fontId="19" fillId="0" borderId="5" xfId="0" applyFont="1" applyBorder="1" applyAlignment="1" applyProtection="1">
      <alignment horizontal="left" vertical="center" wrapText="1" indent="2"/>
      <protection locked="0"/>
    </xf>
    <xf numFmtId="164" fontId="8" fillId="0" borderId="12" xfId="0" applyNumberFormat="1" applyFont="1" applyBorder="1" applyAlignment="1">
      <alignment horizontal="center"/>
    </xf>
    <xf numFmtId="164" fontId="8" fillId="0" borderId="17" xfId="0" applyNumberFormat="1" applyFont="1" applyBorder="1" applyAlignment="1">
      <alignment horizontal="center"/>
    </xf>
    <xf numFmtId="0" fontId="8" fillId="0" borderId="30" xfId="0" applyFont="1" applyBorder="1" applyAlignment="1" applyProtection="1">
      <alignment horizontal="left"/>
      <protection locked="0"/>
    </xf>
    <xf numFmtId="164" fontId="7" fillId="2" borderId="3" xfId="0" applyNumberFormat="1" applyFont="1" applyFill="1" applyBorder="1" applyAlignment="1" applyProtection="1">
      <alignment horizontal="center"/>
      <protection locked="0"/>
    </xf>
    <xf numFmtId="0" fontId="8" fillId="0" borderId="24" xfId="0" applyFont="1" applyBorder="1" applyAlignment="1" applyProtection="1">
      <alignment wrapText="1"/>
      <protection locked="0"/>
    </xf>
    <xf numFmtId="0" fontId="8" fillId="14" borderId="32" xfId="0" applyFont="1" applyFill="1" applyBorder="1" applyProtection="1">
      <protection locked="0"/>
    </xf>
    <xf numFmtId="164" fontId="8" fillId="0" borderId="19" xfId="0" applyNumberFormat="1" applyFont="1" applyBorder="1" applyAlignment="1">
      <alignment horizontal="center"/>
    </xf>
    <xf numFmtId="0" fontId="8" fillId="3" borderId="33" xfId="0" applyFont="1" applyFill="1" applyBorder="1" applyAlignment="1" applyProtection="1">
      <alignment horizontal="left"/>
      <protection locked="0"/>
    </xf>
    <xf numFmtId="0" fontId="7" fillId="0" borderId="5" xfId="0" applyFont="1" applyBorder="1" applyAlignment="1" applyProtection="1">
      <alignment horizontal="left" indent="2"/>
      <protection locked="0"/>
    </xf>
    <xf numFmtId="0" fontId="8" fillId="3" borderId="30" xfId="0" applyFont="1" applyFill="1" applyBorder="1" applyAlignment="1" applyProtection="1">
      <alignment horizontal="left"/>
      <protection locked="0"/>
    </xf>
    <xf numFmtId="0" fontId="28" fillId="6" borderId="2" xfId="0" applyFont="1" applyFill="1" applyBorder="1" applyAlignment="1" applyProtection="1">
      <alignment wrapText="1"/>
      <protection locked="0"/>
    </xf>
    <xf numFmtId="0" fontId="30" fillId="6" borderId="3" xfId="0" applyFont="1" applyFill="1" applyBorder="1" applyAlignment="1" applyProtection="1">
      <alignment horizontal="center"/>
      <protection locked="0"/>
    </xf>
    <xf numFmtId="0" fontId="30" fillId="6" borderId="3" xfId="0" applyFont="1" applyFill="1" applyBorder="1" applyProtection="1">
      <protection locked="0"/>
    </xf>
    <xf numFmtId="0" fontId="30" fillId="6" borderId="4" xfId="0" applyFont="1" applyFill="1" applyBorder="1" applyProtection="1">
      <protection locked="0"/>
    </xf>
    <xf numFmtId="0" fontId="30" fillId="14" borderId="24" xfId="0" applyFont="1" applyFill="1" applyBorder="1" applyProtection="1">
      <protection locked="0"/>
    </xf>
    <xf numFmtId="8" fontId="8" fillId="0" borderId="47" xfId="0" applyNumberFormat="1" applyFont="1" applyBorder="1" applyAlignment="1">
      <alignment horizontal="center"/>
    </xf>
    <xf numFmtId="0" fontId="29" fillId="7" borderId="20" xfId="0" applyFont="1" applyFill="1" applyBorder="1" applyProtection="1">
      <protection locked="0"/>
    </xf>
    <xf numFmtId="6" fontId="30" fillId="0" borderId="46" xfId="0" applyNumberFormat="1" applyFont="1" applyBorder="1" applyAlignment="1">
      <alignment horizontal="center"/>
    </xf>
    <xf numFmtId="0" fontId="30" fillId="0" borderId="24" xfId="0" applyFont="1" applyBorder="1" applyProtection="1">
      <protection locked="0"/>
    </xf>
    <xf numFmtId="8" fontId="30" fillId="8" borderId="17" xfId="0" applyNumberFormat="1" applyFont="1" applyFill="1" applyBorder="1" applyAlignment="1" applyProtection="1">
      <alignment horizontal="center"/>
      <protection locked="0"/>
    </xf>
    <xf numFmtId="164" fontId="30" fillId="8" borderId="17" xfId="0" applyNumberFormat="1" applyFont="1" applyFill="1" applyBorder="1" applyProtection="1">
      <protection locked="0"/>
    </xf>
    <xf numFmtId="6" fontId="30" fillId="0" borderId="20" xfId="0" applyNumberFormat="1" applyFont="1" applyBorder="1" applyAlignment="1">
      <alignment horizontal="center"/>
    </xf>
    <xf numFmtId="8" fontId="30" fillId="8" borderId="17" xfId="0" applyNumberFormat="1" applyFont="1" applyFill="1" applyBorder="1" applyProtection="1">
      <protection locked="0"/>
    </xf>
    <xf numFmtId="0" fontId="15" fillId="0" borderId="24" xfId="0" applyFont="1" applyBorder="1" applyAlignment="1" applyProtection="1">
      <alignment wrapText="1"/>
      <protection locked="0"/>
    </xf>
    <xf numFmtId="8" fontId="30" fillId="8" borderId="18" xfId="0" applyNumberFormat="1" applyFont="1" applyFill="1" applyBorder="1" applyProtection="1">
      <protection locked="0"/>
    </xf>
    <xf numFmtId="164" fontId="30" fillId="8" borderId="18" xfId="0" applyNumberFormat="1" applyFont="1" applyFill="1" applyBorder="1" applyProtection="1">
      <protection locked="0"/>
    </xf>
    <xf numFmtId="0" fontId="30" fillId="14" borderId="32" xfId="0" applyFont="1" applyFill="1" applyBorder="1" applyProtection="1">
      <protection locked="0"/>
    </xf>
    <xf numFmtId="8" fontId="30" fillId="0" borderId="11" xfId="0" applyNumberFormat="1" applyFont="1" applyBorder="1" applyAlignment="1">
      <alignment horizontal="center"/>
    </xf>
    <xf numFmtId="0" fontId="29" fillId="7" borderId="15" xfId="0" applyFont="1" applyFill="1" applyBorder="1" applyAlignment="1" applyProtection="1">
      <alignment horizontal="center"/>
      <protection locked="0"/>
    </xf>
    <xf numFmtId="0" fontId="31" fillId="0" borderId="5" xfId="0" applyFont="1" applyBorder="1" applyProtection="1">
      <protection locked="0"/>
    </xf>
    <xf numFmtId="8" fontId="30" fillId="0" borderId="12" xfId="0" applyNumberFormat="1" applyFont="1" applyBorder="1" applyAlignment="1">
      <alignment horizontal="center"/>
    </xf>
    <xf numFmtId="6" fontId="30" fillId="0" borderId="12" xfId="0" applyNumberFormat="1" applyFont="1" applyBorder="1" applyAlignment="1">
      <alignment horizontal="center"/>
    </xf>
    <xf numFmtId="0" fontId="8" fillId="3" borderId="30" xfId="0" applyFont="1" applyFill="1" applyBorder="1" applyAlignment="1" applyProtection="1">
      <alignment horizontal="left" wrapText="1"/>
      <protection locked="0"/>
    </xf>
    <xf numFmtId="0" fontId="30" fillId="0" borderId="32" xfId="0" applyFont="1" applyBorder="1" applyProtection="1">
      <protection locked="0"/>
    </xf>
    <xf numFmtId="8" fontId="30" fillId="8" borderId="19" xfId="0" applyNumberFormat="1" applyFont="1" applyFill="1" applyBorder="1" applyAlignment="1" applyProtection="1">
      <alignment horizontal="center"/>
      <protection locked="0"/>
    </xf>
    <xf numFmtId="0" fontId="30" fillId="8" borderId="19" xfId="0" applyFont="1" applyFill="1" applyBorder="1" applyAlignment="1" applyProtection="1">
      <alignment horizontal="center"/>
      <protection locked="0"/>
    </xf>
    <xf numFmtId="0" fontId="31" fillId="0" borderId="7" xfId="0" applyFont="1" applyBorder="1" applyAlignment="1" applyProtection="1">
      <alignment horizontal="left" indent="2"/>
      <protection locked="0"/>
    </xf>
    <xf numFmtId="6" fontId="30" fillId="0" borderId="17" xfId="0" applyNumberFormat="1" applyFont="1" applyBorder="1" applyAlignment="1">
      <alignment horizontal="center"/>
    </xf>
    <xf numFmtId="0" fontId="8" fillId="0" borderId="62" xfId="0" applyFont="1" applyBorder="1" applyProtection="1">
      <protection locked="0"/>
    </xf>
    <xf numFmtId="164" fontId="8" fillId="0" borderId="58" xfId="0" applyNumberFormat="1" applyFont="1" applyBorder="1" applyAlignment="1">
      <alignment horizontal="center"/>
    </xf>
    <xf numFmtId="0" fontId="8" fillId="3" borderId="59" xfId="0" applyFont="1" applyFill="1" applyBorder="1" applyAlignment="1" applyProtection="1">
      <alignment horizontal="left"/>
      <protection locked="0"/>
    </xf>
    <xf numFmtId="0" fontId="8" fillId="0" borderId="14" xfId="0" applyFont="1" applyBorder="1" applyProtection="1">
      <protection locked="0"/>
    </xf>
    <xf numFmtId="164" fontId="7" fillId="3" borderId="17" xfId="0" applyNumberFormat="1" applyFont="1" applyFill="1" applyBorder="1" applyAlignment="1" applyProtection="1">
      <alignment horizontal="center"/>
      <protection locked="0"/>
    </xf>
    <xf numFmtId="164" fontId="8" fillId="0" borderId="20" xfId="0" applyNumberFormat="1" applyFont="1" applyBorder="1" applyAlignment="1">
      <alignment horizontal="center"/>
    </xf>
    <xf numFmtId="0" fontId="8" fillId="14" borderId="28" xfId="0" applyFont="1" applyFill="1" applyBorder="1" applyProtection="1">
      <protection locked="0"/>
    </xf>
    <xf numFmtId="0" fontId="8" fillId="0" borderId="31" xfId="0" applyFont="1" applyBorder="1" applyProtection="1">
      <protection locked="0"/>
    </xf>
    <xf numFmtId="164" fontId="8" fillId="0" borderId="10" xfId="0" applyNumberFormat="1" applyFont="1" applyBorder="1" applyAlignment="1">
      <alignment horizontal="center"/>
    </xf>
    <xf numFmtId="164" fontId="8" fillId="3" borderId="27" xfId="0" applyNumberFormat="1" applyFont="1" applyFill="1" applyBorder="1" applyAlignment="1" applyProtection="1">
      <alignment horizontal="left"/>
      <protection locked="0"/>
    </xf>
    <xf numFmtId="0" fontId="8" fillId="0" borderId="34" xfId="0" applyFont="1" applyBorder="1" applyProtection="1">
      <protection locked="0"/>
    </xf>
    <xf numFmtId="0" fontId="8" fillId="0" borderId="22" xfId="0" applyFont="1" applyBorder="1" applyProtection="1">
      <protection locked="0"/>
    </xf>
    <xf numFmtId="164" fontId="8" fillId="3" borderId="9" xfId="0" applyNumberFormat="1" applyFont="1" applyFill="1" applyBorder="1" applyAlignment="1" applyProtection="1">
      <alignment horizontal="center"/>
      <protection locked="0"/>
    </xf>
    <xf numFmtId="164" fontId="32" fillId="4" borderId="9" xfId="0" applyNumberFormat="1" applyFont="1" applyFill="1" applyBorder="1" applyAlignment="1" applyProtection="1">
      <alignment horizontal="center"/>
      <protection locked="0"/>
    </xf>
    <xf numFmtId="164" fontId="32" fillId="4" borderId="10" xfId="0" applyNumberFormat="1" applyFont="1" applyFill="1" applyBorder="1" applyAlignment="1" applyProtection="1">
      <alignment horizontal="center"/>
      <protection locked="0"/>
    </xf>
    <xf numFmtId="0" fontId="8" fillId="0" borderId="7" xfId="0" applyFont="1" applyBorder="1" applyProtection="1">
      <protection locked="0"/>
    </xf>
    <xf numFmtId="164" fontId="8" fillId="3" borderId="18" xfId="0" applyNumberFormat="1" applyFont="1" applyFill="1" applyBorder="1" applyAlignment="1" applyProtection="1">
      <alignment horizontal="center"/>
      <protection locked="0"/>
    </xf>
    <xf numFmtId="164" fontId="8" fillId="0" borderId="37" xfId="0" applyNumberFormat="1" applyFont="1" applyBorder="1" applyAlignment="1">
      <alignment horizontal="center"/>
    </xf>
    <xf numFmtId="0" fontId="8" fillId="3" borderId="35" xfId="0" applyFont="1" applyFill="1" applyBorder="1" applyAlignment="1" applyProtection="1">
      <alignment horizontal="left"/>
      <protection locked="0"/>
    </xf>
    <xf numFmtId="0" fontId="8" fillId="0" borderId="28" xfId="0" applyFont="1" applyBorder="1" applyProtection="1">
      <protection locked="0"/>
    </xf>
    <xf numFmtId="164" fontId="8" fillId="3" borderId="11" xfId="0" applyNumberFormat="1" applyFont="1" applyFill="1" applyBorder="1" applyAlignment="1" applyProtection="1">
      <alignment horizontal="center"/>
      <protection locked="0"/>
    </xf>
    <xf numFmtId="164" fontId="32" fillId="4" borderId="11" xfId="0" applyNumberFormat="1" applyFont="1" applyFill="1" applyBorder="1" applyAlignment="1" applyProtection="1">
      <alignment horizontal="center"/>
      <protection locked="0"/>
    </xf>
    <xf numFmtId="0" fontId="19" fillId="0" borderId="2" xfId="0" applyFont="1" applyBorder="1" applyAlignment="1" applyProtection="1">
      <alignment horizontal="center" vertical="center" wrapText="1"/>
      <protection locked="0"/>
    </xf>
    <xf numFmtId="0" fontId="8" fillId="0" borderId="16" xfId="0" applyFont="1" applyBorder="1" applyAlignment="1" applyProtection="1">
      <alignment horizontal="left" vertical="center" indent="7"/>
      <protection locked="0"/>
    </xf>
    <xf numFmtId="164" fontId="15" fillId="0" borderId="2" xfId="0" applyNumberFormat="1" applyFont="1" applyBorder="1" applyAlignment="1" applyProtection="1">
      <alignment horizontal="left" vertical="center" indent="7"/>
      <protection locked="0"/>
    </xf>
    <xf numFmtId="164" fontId="15" fillId="0" borderId="5" xfId="0" applyNumberFormat="1" applyFont="1" applyBorder="1" applyAlignment="1" applyProtection="1">
      <alignment horizontal="left" vertical="center" indent="7"/>
      <protection locked="0"/>
    </xf>
    <xf numFmtId="0" fontId="8" fillId="0" borderId="72" xfId="0" applyFont="1" applyBorder="1" applyAlignment="1" applyProtection="1">
      <alignment horizontal="left" indent="3"/>
      <protection locked="0"/>
    </xf>
    <xf numFmtId="0" fontId="7" fillId="0" borderId="71" xfId="0" applyFont="1" applyBorder="1" applyAlignment="1" applyProtection="1">
      <alignment horizontal="left" indent="2"/>
      <protection locked="0"/>
    </xf>
    <xf numFmtId="0" fontId="7" fillId="0" borderId="72" xfId="0" applyFont="1" applyBorder="1" applyAlignment="1" applyProtection="1">
      <alignment horizontal="left" indent="2"/>
      <protection locked="0"/>
    </xf>
    <xf numFmtId="0" fontId="4" fillId="9" borderId="2" xfId="3" applyFont="1" applyFill="1" applyBorder="1" applyAlignment="1" applyProtection="1">
      <alignment horizontal="left" vertical="center" indent="14"/>
      <protection locked="0"/>
    </xf>
    <xf numFmtId="0" fontId="8" fillId="0" borderId="72" xfId="0" applyFont="1" applyBorder="1" applyAlignment="1" applyProtection="1">
      <alignment horizontal="left" wrapText="1" indent="3"/>
      <protection locked="0"/>
    </xf>
    <xf numFmtId="0" fontId="6" fillId="5" borderId="24" xfId="0" applyFont="1" applyFill="1" applyBorder="1" applyAlignment="1" applyProtection="1">
      <alignment horizontal="center" vertical="center" wrapText="1"/>
      <protection locked="0"/>
    </xf>
    <xf numFmtId="0" fontId="6" fillId="5" borderId="50" xfId="0" applyFont="1" applyFill="1" applyBorder="1" applyAlignment="1" applyProtection="1">
      <alignment horizontal="center" vertical="center" wrapText="1"/>
      <protection locked="0"/>
    </xf>
    <xf numFmtId="0" fontId="6" fillId="5" borderId="65" xfId="0" applyFont="1" applyFill="1" applyBorder="1" applyAlignment="1" applyProtection="1">
      <alignment horizontal="center" vertical="center" wrapText="1"/>
      <protection locked="0"/>
    </xf>
    <xf numFmtId="0" fontId="30" fillId="0" borderId="0" xfId="0" applyFont="1" applyAlignment="1" applyProtection="1">
      <alignment horizontal="left" vertical="top" wrapText="1"/>
      <protection locked="0"/>
    </xf>
  </cellXfs>
  <cellStyles count="6">
    <cellStyle name="20% - Accent1" xfId="5" builtinId="30"/>
    <cellStyle name="Currency" xfId="2" builtinId="4"/>
    <cellStyle name="Heading 1" xfId="3" builtinId="16"/>
    <cellStyle name="Heading 2" xfId="4" builtinId="17"/>
    <cellStyle name="Normal" xfId="0" builtinId="0"/>
    <cellStyle name="Percent" xfId="1" builtinId="5"/>
  </cellStyles>
  <dxfs count="7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theme="7" tint="0.79998168889431442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medium">
          <color indexed="64"/>
        </right>
        <top style="thin">
          <color indexed="64"/>
        </top>
        <bottom style="double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&quot;$&quot;#,##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double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&quot;$&quot;#,##0"/>
      <fill>
        <patternFill patternType="solid">
          <fgColor indexed="64"/>
          <bgColor theme="7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&quot;$&quot;#,##0"/>
      <fill>
        <patternFill patternType="solid">
          <fgColor indexed="64"/>
          <bgColor theme="7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left" vertical="center" textRotation="0" wrapText="1" indent="0" justifyLastLine="0" shrinkToFit="0" readingOrder="0"/>
      <border diagonalUp="0" diagonalDown="0" outline="0">
        <left style="medium">
          <color indexed="64"/>
        </left>
        <right/>
        <top style="thin">
          <color indexed="64"/>
        </top>
        <bottom style="double">
          <color indexed="64"/>
        </bottom>
      </border>
      <protection locked="0" hidden="0"/>
    </dxf>
    <dxf>
      <border outline="0">
        <top style="thin">
          <color indexed="64"/>
        </top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protection locked="0" hidden="0"/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theme="7" tint="0.79998168889431442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medium">
          <color indexed="64"/>
        </right>
        <top/>
        <bottom style="double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&quot;$&quot;#,##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double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protection locked="0" hidden="0"/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border diagonalUp="0" diagonalDown="0" outline="0">
        <left style="medium">
          <color indexed="64"/>
        </left>
        <right/>
        <top/>
        <bottom style="double">
          <color indexed="64"/>
        </bottom>
      </border>
      <protection locked="0" hidden="0"/>
    </dxf>
    <dxf>
      <border outline="0">
        <top style="thin">
          <color indexed="64"/>
        </top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protection locked="0" hidden="0"/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theme="7" tint="0.79998168889431442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medium">
          <color indexed="64"/>
        </right>
        <top/>
        <bottom style="medium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protection locked="0" hidden="0"/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protection locked="0" hidden="0"/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border diagonalUp="0" diagonalDown="0" outline="0">
        <left style="medium">
          <color indexed="64"/>
        </left>
        <right/>
        <top/>
        <bottom style="double">
          <color indexed="64"/>
        </bottom>
      </border>
      <protection locked="0" hidden="0"/>
    </dxf>
    <dxf>
      <border outline="0">
        <top style="thin">
          <color indexed="64"/>
        </top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protection locked="0" hidden="0"/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theme="7" tint="0.79998168889431442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medium">
          <color indexed="64"/>
        </right>
        <top style="thin">
          <color indexed="64"/>
        </top>
        <bottom style="double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&quot;$&quot;#,##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double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&quot;$&quot;#,##0"/>
      <fill>
        <patternFill patternType="solid">
          <fgColor indexed="64"/>
          <bgColor theme="7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&quot;$&quot;#,##0"/>
      <fill>
        <patternFill patternType="solid">
          <fgColor indexed="64"/>
          <bgColor theme="7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border diagonalUp="0" diagonalDown="0" outline="0">
        <left style="medium">
          <color indexed="64"/>
        </left>
        <right/>
        <top style="thin">
          <color indexed="64"/>
        </top>
        <bottom style="double">
          <color indexed="64"/>
        </bottom>
      </border>
      <protection locked="0" hidden="0"/>
    </dxf>
    <dxf>
      <border outline="0">
        <top style="thin">
          <color indexed="64"/>
        </top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protection locked="0" hidden="0"/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theme="7" tint="0.79998168889431442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medium">
          <color indexed="64"/>
        </right>
        <top style="thin">
          <color indexed="64"/>
        </top>
        <bottom style="double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&quot;$&quot;#,##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double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&quot;$&quot;#,##0"/>
      <fill>
        <patternFill patternType="solid">
          <fgColor indexed="64"/>
          <bgColor theme="7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&quot;$&quot;#,##0"/>
      <fill>
        <patternFill patternType="solid">
          <fgColor indexed="64"/>
          <bgColor theme="7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border diagonalUp="0" diagonalDown="0" outline="0">
        <left style="medium">
          <color indexed="64"/>
        </left>
        <right/>
        <top style="thin">
          <color indexed="64"/>
        </top>
        <bottom style="double">
          <color indexed="64"/>
        </bottom>
      </border>
      <protection locked="0" hidden="0"/>
    </dxf>
    <dxf>
      <border outline="0">
        <top style="thin">
          <color indexed="64"/>
        </top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protection locked="0" hidden="0"/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&quot;$&quot;#,##0"/>
      <fill>
        <patternFill patternType="solid">
          <fgColor indexed="64"/>
          <bgColor theme="7" tint="0.79998168889431442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&quot;$&quot;#,##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&quot;$&quot;#,##0"/>
      <fill>
        <patternFill patternType="solid">
          <fgColor indexed="64"/>
          <bgColor theme="7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&quot;$&quot;#,##0"/>
      <fill>
        <patternFill patternType="solid">
          <fgColor indexed="64"/>
          <bgColor theme="7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outline="0">
        <top style="thin">
          <color indexed="64"/>
        </top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protection locked="0" hidden="0"/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protection locked="0" hidden="0"/>
    </dxf>
    <dxf>
      <font>
        <strike val="0"/>
        <outline val="0"/>
        <shadow val="0"/>
        <u val="none"/>
        <vertAlign val="baseline"/>
        <name val="Arial"/>
        <family val="2"/>
        <scheme val="none"/>
      </font>
      <protection locked="0" hidden="0"/>
    </dxf>
    <dxf>
      <font>
        <strike val="0"/>
        <outline val="0"/>
        <shadow val="0"/>
        <u val="none"/>
        <vertAlign val="baseline"/>
        <name val="Arial"/>
        <family val="2"/>
        <scheme val="none"/>
      </font>
      <protection locked="0" hidden="0"/>
    </dxf>
    <dxf>
      <font>
        <strike val="0"/>
        <outline val="0"/>
        <shadow val="0"/>
        <u val="none"/>
        <vertAlign val="baseline"/>
        <name val="Arial"/>
        <family val="2"/>
        <scheme val="none"/>
      </font>
      <protection locked="0" hidden="0"/>
    </dxf>
    <dxf>
      <font>
        <strike val="0"/>
        <outline val="0"/>
        <shadow val="0"/>
        <u val="none"/>
        <vertAlign val="baseline"/>
        <name val="Arial"/>
        <family val="2"/>
        <scheme val="none"/>
      </font>
      <protection locked="0" hidden="0"/>
    </dxf>
    <dxf>
      <font>
        <strike val="0"/>
        <outline val="0"/>
        <shadow val="0"/>
        <u val="none"/>
        <vertAlign val="baseline"/>
        <name val="Arial"/>
        <family val="2"/>
        <scheme val="none"/>
      </font>
      <protection locked="0" hidden="0"/>
    </dxf>
    <dxf>
      <border outline="0">
        <top style="thin">
          <color indexed="64"/>
        </top>
      </border>
    </dxf>
    <dxf>
      <font>
        <strike val="0"/>
        <outline val="0"/>
        <shadow val="0"/>
        <u val="none"/>
        <vertAlign val="baseline"/>
        <name val="Arial"/>
        <family val="2"/>
        <scheme val="none"/>
      </font>
      <protection locked="0" hidden="0"/>
    </dxf>
    <dxf>
      <font>
        <strike val="0"/>
        <outline val="0"/>
        <shadow val="0"/>
        <u val="none"/>
        <vertAlign val="baseline"/>
        <name val="Arial"/>
        <family val="2"/>
        <scheme val="none"/>
      </font>
      <protection locked="0" hidden="0"/>
    </dxf>
    <dxf>
      <font>
        <strike val="0"/>
        <outline val="0"/>
        <shadow val="0"/>
        <u val="none"/>
        <vertAlign val="baseline"/>
        <name val="Arial"/>
        <family val="2"/>
        <scheme val="none"/>
      </font>
      <protection locked="0" hidden="0"/>
    </dxf>
    <dxf>
      <font>
        <i val="0"/>
        <strike val="0"/>
        <outline val="0"/>
        <shadow val="0"/>
        <u val="none"/>
        <vertAlign val="baseline"/>
        <sz val="12"/>
        <name val="Arial"/>
        <family val="2"/>
        <scheme val="none"/>
      </font>
      <protection locked="0" hidden="0"/>
    </dxf>
    <dxf>
      <font>
        <strike val="0"/>
        <outline val="0"/>
        <shadow val="0"/>
        <u val="none"/>
        <vertAlign val="baseline"/>
        <name val="Arial"/>
        <family val="2"/>
        <scheme val="none"/>
      </font>
      <protection locked="1" hidden="0"/>
    </dxf>
    <dxf>
      <font>
        <strike val="0"/>
        <outline val="0"/>
        <shadow val="0"/>
        <u val="none"/>
        <vertAlign val="baseline"/>
        <name val="Arial"/>
        <family val="2"/>
        <scheme val="none"/>
      </font>
      <protection locked="1" hidden="0"/>
    </dxf>
    <dxf>
      <font>
        <strike val="0"/>
        <outline val="0"/>
        <shadow val="0"/>
        <u val="none"/>
        <vertAlign val="baseline"/>
        <sz val="12.5"/>
        <color theme="1"/>
        <name val="Arial"/>
        <family val="2"/>
        <scheme val="none"/>
      </font>
      <protection locked="0" hidden="0"/>
    </dxf>
    <dxf>
      <border>
        <bottom style="medium">
          <color indexed="64"/>
        </bottom>
      </border>
    </dxf>
    <dxf>
      <border outline="0">
        <top style="medium">
          <color indexed="64"/>
        </top>
      </border>
    </dxf>
    <dxf>
      <font>
        <strike val="0"/>
        <outline val="0"/>
        <shadow val="0"/>
        <u val="none"/>
        <vertAlign val="baseline"/>
        <name val="Arial"/>
        <family val="2"/>
        <scheme val="none"/>
      </font>
      <protection locked="0" hidden="0"/>
    </dxf>
    <dxf>
      <font>
        <strike val="0"/>
        <outline val="0"/>
        <shadow val="0"/>
        <u val="none"/>
        <vertAlign val="baseline"/>
        <name val="Arial"/>
        <family val="2"/>
        <scheme val="none"/>
      </font>
      <border diagonalUp="0" diagonalDown="0" outline="0">
        <left/>
        <right/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theme="7" tint="0.79998168889431442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double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4" formatCode="&quot;$&quot;#,##0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double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4" formatCode="&quot;$&quot;#,##0"/>
      <fill>
        <patternFill patternType="solid">
          <fgColor indexed="64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4" formatCode="&quot;$&quot;#,##0"/>
      <fill>
        <patternFill patternType="solid">
          <fgColor indexed="64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left" vertical="center" textRotation="0" wrapText="1" indent="0" justifyLastLine="0" shrinkToFit="0" readingOrder="0"/>
      <border diagonalUp="0" diagonalDown="0" outline="0">
        <left/>
        <right/>
        <top style="thin">
          <color indexed="64"/>
        </top>
        <bottom style="double">
          <color indexed="64"/>
        </bottom>
      </border>
      <protection locked="0" hidden="0"/>
    </dxf>
    <dxf>
      <border outline="0">
        <bottom style="medium">
          <color indexed="64"/>
        </bottom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  <protection locked="0" hidden="0"/>
    </dxf>
    <dxf>
      <numFmt numFmtId="166" formatCode=";;;"/>
    </dxf>
    <dxf>
      <numFmt numFmtId="166" formatCode=";;;"/>
    </dxf>
  </dxfs>
  <tableStyles count="1" defaultTableStyle="TableStyleMedium2" defaultPivotStyle="PivotStyleLight16">
    <tableStyle name="Table Style 1" pivot="0" count="0" xr9:uid="{02ED4DBA-834D-4CE7-9E03-C964E3BAC7E6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693DEBD-47F5-42B6-B14E-681E7DBBE56B}" name="Feaseibility" displayName="Feaseibility" ref="A16:E31" totalsRowShown="0" headerRowDxfId="73" dataDxfId="72" headerRowBorderDxfId="70" tableBorderDxfId="71">
  <autoFilter ref="A16:E31" xr:uid="{5693DEBD-47F5-42B6-B14E-681E7DBBE56B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76DD795C-A581-4361-AD03-9D9B3B1B79BF}" name="Use of Funds" dataDxfId="69"/>
    <tableColumn id="2" xr3:uid="{6401EC97-2AD1-45FA-92E5-DDB06F3C71E4}" name="Funded by Grant" dataDxfId="68"/>
    <tableColumn id="3" xr3:uid="{99E3D408-7560-4A92-8EE8-C930AB7D2777}" name="Funded by Cash Match" dataDxfId="67"/>
    <tableColumn id="4" xr3:uid="{05CE948D-7E98-4AED-A9B1-CBA1084366E6}" name="Total Costs" dataDxfId="66"/>
    <tableColumn id="5" xr3:uid="{46AB3ECE-8C1B-48E4-B857-F9FF98387B90}" name="Notes" dataDxfId="65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ED9AA99B-B9DF-4988-AFD4-85E53576D3A1}" name="Total_Project_Costs" displayName="Total_Project_Costs" ref="A143:E146" totalsRowShown="0" headerRowDxfId="64" dataDxfId="63" headerRowBorderDxfId="61" tableBorderDxfId="62">
  <autoFilter ref="A143:E146" xr:uid="{ED9AA99B-B9DF-4988-AFD4-85E53576D3A1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CF3E4DA0-9522-47F4-A1F1-7C22AFE52AF2}" name="Sub-Totals" dataDxfId="60"/>
    <tableColumn id="2" xr3:uid="{AA7DD52E-3E11-41FC-B030-AEC9C2D1834F}" name="Dollar Amounts" dataDxfId="59"/>
    <tableColumn id="3" xr3:uid="{A215E706-3CE4-4F07-B948-2D175FB4AACD}" name="Total  Percentages" dataDxfId="58"/>
    <tableColumn id="4" xr3:uid="{27CCAB29-2BE8-4384-B07C-022CDF4CE771}" name="Notes" dataDxfId="57"/>
    <tableColumn id="5" xr3:uid="{CF643953-9001-4626-AF0C-8A738E213D88}" name="Additional Notes" dataDxfId="56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D8B5EE-1226-4A43-9DEA-4CEA760CC07E}" name="Developer_Costs" displayName="Developer_Costs" ref="A135:E142" totalsRowShown="0" headerRowDxfId="55" dataDxfId="54" tableBorderDxfId="53">
  <autoFilter ref="A135:E142" xr:uid="{00D8B5EE-1226-4A43-9DEA-4CEA760CC07E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368440AE-4A88-468C-B72B-A6FACED5AE53}" name="Development Phase" dataDxfId="52"/>
    <tableColumn id="2" xr3:uid="{0691D006-ACB9-4E9E-AC5D-09981C375DA9}" name="Funded by Grant" dataDxfId="51"/>
    <tableColumn id="3" xr3:uid="{B6C57756-C6A2-441B-821D-BFDD1A021374}" name="Funded by Cash Match" dataDxfId="50"/>
    <tableColumn id="4" xr3:uid="{4950E921-29A8-4798-96B4-37D15CF7DCAA}" name="Total Costs" dataDxfId="49"/>
    <tableColumn id="5" xr3:uid="{3859FCAD-3B7E-4DE1-A5A5-2FAB4911207C}" name="Notes" dataDxfId="48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1F18DD25-619C-45C3-A1FD-0AE180A5A7D0}" name="Other_Project_Costs" displayName="Other_Project_Costs" ref="A125:E134" totalsRowShown="0" headerRowDxfId="47" dataDxfId="46" tableBorderDxfId="45">
  <autoFilter ref="A125:E134" xr:uid="{1F18DD25-619C-45C3-A1FD-0AE180A5A7D0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9B345CDF-2F33-4859-9D0E-BF018ABFC67A}" name="Development Phase" dataDxfId="44"/>
    <tableColumn id="2" xr3:uid="{AED70535-86E9-45E7-A602-AAABE5BB9216}" name="Funded by Grant" dataDxfId="43"/>
    <tableColumn id="3" xr3:uid="{44425998-4958-481F-8876-A1A1FC6734F7}" name="Funded by Cash Match" dataDxfId="42"/>
    <tableColumn id="4" xr3:uid="{D10791E2-8FA6-44BF-B929-EB70269C5A8A}" name="Total Costs" dataDxfId="41">
      <calculatedColumnFormula>SUM(B126:C126)</calculatedColumnFormula>
    </tableColumn>
    <tableColumn id="5" xr3:uid="{E988B06A-EBA0-4D8C-A2A5-3DA61594F721}" name="Notes" dataDxfId="40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F9078CB3-456A-4931-8816-B3B8481F95B7}" name="Groundup_New_Construction" displayName="Groundup_New_Construction" ref="A102:E124" totalsRowShown="0" headerRowDxfId="39" dataDxfId="38" tableBorderDxfId="37">
  <autoFilter ref="A102:E124" xr:uid="{F9078CB3-456A-4931-8816-B3B8481F95B7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B62B423E-AA6B-4653-9DFB-4494F8E4D3A7}" name="Use of Funds" dataDxfId="36"/>
    <tableColumn id="2" xr3:uid="{CF0471B6-5A9B-498E-8EF8-C0ACF6C9A12F}" name="Funded by Grant" dataDxfId="35"/>
    <tableColumn id="3" xr3:uid="{E0187A1F-5E63-4A8B-80F8-F31A937BDBFA}" name="Funded by Cash Match" dataDxfId="34"/>
    <tableColumn id="4" xr3:uid="{51F904CC-DF16-483F-8450-E58EE35D11C0}" name="Total Costs" dataDxfId="33">
      <calculatedColumnFormula>SUM(B103:C103)</calculatedColumnFormula>
    </tableColumn>
    <tableColumn id="5" xr3:uid="{8011D479-696E-4BCC-8885-BA3793E70C49}" name="Notes" dataDxfId="32"/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CF3C993C-D2B6-4925-A259-E26EBAE5EA57}" name="Rehabilitation_of_Existing_Facility" displayName="Rehabilitation_of_Existing_Facility" ref="A79:E101" totalsRowShown="0" headerRowDxfId="31" dataDxfId="30" tableBorderDxfId="29">
  <autoFilter ref="A79:E101" xr:uid="{CF3C993C-D2B6-4925-A259-E26EBAE5EA57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00CB71AA-1818-4EA6-9CD1-894BC928C878}" name="Development Phase" dataDxfId="28"/>
    <tableColumn id="2" xr3:uid="{FC68ECBA-9628-4B89-934F-8E2B7F26EA72}" name="Funded by Grant" dataDxfId="27"/>
    <tableColumn id="3" xr3:uid="{CA56164F-E1F7-4D7E-95D7-2AF86D045E49}" name="Funded by Cash Match" dataDxfId="26">
      <calculatedColumnFormula>SUM(C62:C79)</calculatedColumnFormula>
    </tableColumn>
    <tableColumn id="4" xr3:uid="{CFBFBBED-46BB-4010-BC60-30FE3739CE12}" name="Total Costs" dataDxfId="25">
      <calculatedColumnFormula>SUM(B80:C80)</calculatedColumnFormula>
    </tableColumn>
    <tableColumn id="5" xr3:uid="{E192E53A-4F5F-43DE-A6E4-D8750DF341C1}" name="Notes" dataDxfId="24"/>
  </tableColumns>
  <tableStyleInfo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6360BE13-0A25-44D8-A7DF-237D1CFC5C20}" name="LandCost" displayName="LandCost" ref="A63:E78" totalsRowShown="0" headerRowDxfId="23" dataDxfId="22" tableBorderDxfId="21">
  <autoFilter ref="A63:E78" xr:uid="{6360BE13-0A25-44D8-A7DF-237D1CFC5C20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BB230B23-C63B-49CE-A6AE-14E0F8AB88AA}" name="Use of Funds" dataDxfId="20"/>
    <tableColumn id="2" xr3:uid="{EA2148E7-8EA4-419F-8509-8F837AADEA4E}" name="Funded by Grant" dataDxfId="19"/>
    <tableColumn id="3" xr3:uid="{2CCFBE8E-5B82-4C78-995E-65EE74DA4D13}" name="Funded by Cash Match" dataDxfId="18"/>
    <tableColumn id="4" xr3:uid="{7F752A0A-0735-4A58-B961-AC22700BED91}" name="Total Costs" dataDxfId="17"/>
    <tableColumn id="5" xr3:uid="{76F14B23-19F2-467C-90E7-BD73888BA8CF}" name="Notes" dataDxfId="16"/>
  </tableColumns>
  <tableStyleInfo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87B4E6F9-C3C6-4F74-98B4-2FCB1C22FDCB}" name="Construction" displayName="Construction" ref="A50:E62" totalsRowShown="0" headerRowDxfId="15" dataDxfId="14" tableBorderDxfId="13">
  <autoFilter ref="A50:E62" xr:uid="{87B4E6F9-C3C6-4F74-98B4-2FCB1C22FDCB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9912D738-4FA2-47A8-B225-A6C901EA50C8}" name="Use of Funds" dataDxfId="12"/>
    <tableColumn id="2" xr3:uid="{307A7324-F1B7-4939-A739-C10E0F00E5C3}" name="Funded by Grant" dataDxfId="11"/>
    <tableColumn id="3" xr3:uid="{64CA7F80-8520-4450-99AC-1F134138A085}" name="Funded by Cash Match" dataDxfId="10"/>
    <tableColumn id="4" xr3:uid="{B55F1B14-317F-403B-A93C-63483D0F8E7E}" name="Total Costs" dataDxfId="9">
      <calculatedColumnFormula>SUM(B51:C51)</calculatedColumnFormula>
    </tableColumn>
    <tableColumn id="5" xr3:uid="{0C0595C2-384F-47B1-89DC-227FC98F4FD7}" name="Notes" dataDxfId="8"/>
  </tableColumns>
  <tableStyleInfo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1B5B6A9B-D1D2-4385-9769-07BFD5477B75}" name="Developement" displayName="Developement" ref="A32:E49" totalsRowShown="0" headerRowDxfId="7" dataDxfId="6" tableBorderDxfId="5">
  <autoFilter ref="A32:E49" xr:uid="{1B5B6A9B-D1D2-4385-9769-07BFD5477B75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431CFC37-B51D-4304-8CB0-AB1C095504C3}" name="Use of Funds" dataDxfId="4"/>
    <tableColumn id="2" xr3:uid="{99801C40-DD79-4D24-B7BD-FF02C94CE15A}" name="Funded by Grant" dataDxfId="3"/>
    <tableColumn id="3" xr3:uid="{1B6709CE-1C1F-47EB-BFA0-3F4847F38C98}" name="Funded by Cash Match" dataDxfId="2">
      <calculatedColumnFormula>SUM(C18:C32)</calculatedColumnFormula>
    </tableColumn>
    <tableColumn id="4" xr3:uid="{1C7902E8-99E4-4236-8224-1B87AF239C68}" name="Total Costs" dataDxfId="1">
      <calculatedColumnFormula>SUM(B33:C33)</calculatedColumnFormula>
    </tableColumn>
    <tableColumn id="5" xr3:uid="{3685D818-E15F-45D6-8A63-B26E5AB2035C}" name="Notes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5.xml"/><Relationship Id="rId5" Type="http://schemas.openxmlformats.org/officeDocument/2006/relationships/table" Target="../tables/table4.xml"/><Relationship Id="rId10" Type="http://schemas.openxmlformats.org/officeDocument/2006/relationships/table" Target="../tables/table9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77"/>
  <sheetViews>
    <sheetView showGridLines="0" tabSelected="1" topLeftCell="A69" zoomScale="77" zoomScaleNormal="95" workbookViewId="0">
      <selection activeCell="B84" sqref="B84"/>
    </sheetView>
  </sheetViews>
  <sheetFormatPr defaultColWidth="8.7109375" defaultRowHeight="14.45"/>
  <cols>
    <col min="1" max="1" width="61.28515625" style="62" customWidth="1"/>
    <col min="2" max="2" width="24.85546875" style="62" customWidth="1"/>
    <col min="3" max="3" width="30.28515625" style="62" customWidth="1"/>
    <col min="4" max="4" width="20.85546875" style="62" customWidth="1"/>
    <col min="5" max="5" width="55.7109375" style="62" customWidth="1"/>
    <col min="6" max="6" width="8.7109375" style="62"/>
    <col min="7" max="7" width="10.42578125" style="62" customWidth="1"/>
    <col min="8" max="16384" width="8.7109375" style="62"/>
  </cols>
  <sheetData>
    <row r="1" spans="1:6" ht="36.6" customHeight="1" thickBot="1">
      <c r="A1" s="231" t="s">
        <v>0</v>
      </c>
      <c r="B1" s="106"/>
      <c r="C1" s="106"/>
      <c r="D1" s="106"/>
      <c r="E1" s="107"/>
    </row>
    <row r="2" spans="1:6" ht="23.25" customHeight="1" thickBot="1">
      <c r="A2" s="1" t="s">
        <v>1</v>
      </c>
      <c r="B2" s="2" t="s">
        <v>2</v>
      </c>
      <c r="C2" s="233"/>
      <c r="D2" s="234"/>
      <c r="E2" s="235"/>
    </row>
    <row r="3" spans="1:6" ht="17.25" customHeight="1">
      <c r="A3" s="3" t="s">
        <v>3</v>
      </c>
      <c r="B3" s="4"/>
      <c r="C3" s="97"/>
      <c r="D3" s="98"/>
      <c r="E3" s="99"/>
    </row>
    <row r="4" spans="1:6" ht="17.25" customHeight="1">
      <c r="A4" s="5" t="s">
        <v>4</v>
      </c>
      <c r="B4" s="6" t="s">
        <v>5</v>
      </c>
      <c r="C4" s="100"/>
      <c r="D4" s="101"/>
      <c r="E4" s="102"/>
    </row>
    <row r="5" spans="1:6" ht="25.5" thickBot="1">
      <c r="A5" s="60" t="s">
        <v>6</v>
      </c>
      <c r="B5" s="60"/>
      <c r="C5" s="60"/>
      <c r="D5" s="60"/>
      <c r="E5" s="61"/>
      <c r="F5" s="21"/>
    </row>
    <row r="6" spans="1:6" ht="18" customHeight="1">
      <c r="A6" s="7" t="s">
        <v>7</v>
      </c>
      <c r="B6" s="8"/>
      <c r="C6" s="18"/>
      <c r="D6" s="8"/>
      <c r="E6" s="23"/>
      <c r="F6" s="19"/>
    </row>
    <row r="7" spans="1:6" ht="18" customHeight="1">
      <c r="A7" s="24" t="s">
        <v>8</v>
      </c>
      <c r="B7" s="10"/>
      <c r="C7" s="11"/>
      <c r="D7" s="9"/>
      <c r="E7" s="25"/>
      <c r="F7" s="20"/>
    </row>
    <row r="8" spans="1:6" ht="18" customHeight="1">
      <c r="A8" s="26" t="s">
        <v>9</v>
      </c>
      <c r="B8" s="12"/>
      <c r="C8" s="13"/>
      <c r="D8" s="22"/>
      <c r="E8" s="12"/>
      <c r="F8" s="20"/>
    </row>
    <row r="9" spans="1:6" ht="18" customHeight="1">
      <c r="A9" s="14" t="s">
        <v>10</v>
      </c>
      <c r="B9" s="12"/>
      <c r="C9" s="13"/>
      <c r="D9" s="14"/>
      <c r="E9" s="12"/>
      <c r="F9" s="20"/>
    </row>
    <row r="10" spans="1:6" ht="18" customHeight="1">
      <c r="A10" s="14" t="s">
        <v>11</v>
      </c>
      <c r="B10" s="12"/>
      <c r="C10" s="11"/>
      <c r="D10" s="14"/>
      <c r="E10" s="12"/>
      <c r="F10" s="20"/>
    </row>
    <row r="11" spans="1:6" ht="18" customHeight="1">
      <c r="A11" s="15" t="s">
        <v>12</v>
      </c>
      <c r="B11" s="16"/>
      <c r="C11" s="17"/>
      <c r="D11" s="10"/>
      <c r="E11" s="25"/>
      <c r="F11" s="20"/>
    </row>
    <row r="12" spans="1:6" ht="18" customHeight="1">
      <c r="A12" s="14" t="s">
        <v>13</v>
      </c>
      <c r="B12" s="10"/>
      <c r="C12" s="11"/>
      <c r="D12" s="14"/>
      <c r="E12" s="25"/>
      <c r="F12" s="20"/>
    </row>
    <row r="13" spans="1:6" ht="18" customHeight="1">
      <c r="A13" s="14" t="s">
        <v>14</v>
      </c>
      <c r="B13" s="10"/>
      <c r="C13" s="44"/>
      <c r="D13" s="10"/>
      <c r="E13" s="25"/>
      <c r="F13" s="20"/>
    </row>
    <row r="14" spans="1:6" ht="18" customHeight="1">
      <c r="A14" s="42" t="s">
        <v>15</v>
      </c>
      <c r="B14" s="43"/>
      <c r="C14" s="46"/>
      <c r="D14" s="43"/>
      <c r="E14" s="45"/>
      <c r="F14" s="20"/>
    </row>
    <row r="15" spans="1:6" ht="42" customHeight="1" thickBot="1">
      <c r="A15" s="108" t="s">
        <v>16</v>
      </c>
      <c r="B15" s="109"/>
      <c r="C15" s="109"/>
      <c r="D15" s="109"/>
      <c r="E15" s="110"/>
      <c r="F15" s="63"/>
    </row>
    <row r="16" spans="1:6" ht="16.5" thickTop="1" thickBot="1">
      <c r="A16" s="65" t="s">
        <v>17</v>
      </c>
      <c r="B16" s="66" t="s">
        <v>18</v>
      </c>
      <c r="C16" s="66" t="s">
        <v>19</v>
      </c>
      <c r="D16" s="66" t="s">
        <v>20</v>
      </c>
      <c r="E16" s="224" t="s">
        <v>21</v>
      </c>
    </row>
    <row r="17" spans="1:6" s="64" customFormat="1" ht="19.5" customHeight="1">
      <c r="A17" s="114" t="s">
        <v>22</v>
      </c>
      <c r="B17" s="115"/>
      <c r="C17" s="116"/>
      <c r="D17" s="116"/>
      <c r="E17" s="117"/>
    </row>
    <row r="18" spans="1:6" s="64" customFormat="1" ht="13.5" customHeight="1">
      <c r="A18" s="118" t="s">
        <v>23</v>
      </c>
      <c r="B18" s="119">
        <f>SUM(B19:B29)*0.1</f>
        <v>0</v>
      </c>
      <c r="C18" s="120"/>
      <c r="D18" s="121">
        <f>SUM(B18:C18)</f>
        <v>0</v>
      </c>
      <c r="E18" s="122"/>
    </row>
    <row r="19" spans="1:6" s="64" customFormat="1" ht="13.5" customHeight="1">
      <c r="A19" s="123" t="s">
        <v>24</v>
      </c>
      <c r="B19" s="124"/>
      <c r="C19" s="125"/>
      <c r="D19" s="126">
        <f>SUM(B19:C19)</f>
        <v>0</v>
      </c>
      <c r="E19" s="127"/>
    </row>
    <row r="20" spans="1:6" s="64" customFormat="1" ht="13.5" customHeight="1">
      <c r="A20" s="128" t="s">
        <v>25</v>
      </c>
      <c r="B20" s="125"/>
      <c r="C20" s="129"/>
      <c r="D20" s="126">
        <f t="shared" ref="D20:D29" si="0">SUM(B20:C20)</f>
        <v>0</v>
      </c>
      <c r="E20" s="130"/>
    </row>
    <row r="21" spans="1:6" s="64" customFormat="1" ht="13.5" customHeight="1">
      <c r="A21" s="128" t="s">
        <v>26</v>
      </c>
      <c r="B21" s="125"/>
      <c r="C21" s="125"/>
      <c r="D21" s="126">
        <f t="shared" si="0"/>
        <v>0</v>
      </c>
      <c r="E21" s="130"/>
    </row>
    <row r="22" spans="1:6" s="64" customFormat="1" ht="13.5" customHeight="1">
      <c r="A22" s="128" t="s">
        <v>27</v>
      </c>
      <c r="B22" s="125"/>
      <c r="C22" s="125"/>
      <c r="D22" s="126">
        <f t="shared" si="0"/>
        <v>0</v>
      </c>
      <c r="E22" s="130"/>
    </row>
    <row r="23" spans="1:6" s="64" customFormat="1" ht="13.5" customHeight="1">
      <c r="A23" s="76" t="s">
        <v>28</v>
      </c>
      <c r="B23" s="125"/>
      <c r="C23" s="125"/>
      <c r="D23" s="126">
        <f>SUM(B23:C23)</f>
        <v>0</v>
      </c>
      <c r="E23" s="130"/>
    </row>
    <row r="24" spans="1:6" s="64" customFormat="1" ht="13.5" customHeight="1">
      <c r="A24" s="131" t="s">
        <v>29</v>
      </c>
      <c r="B24" s="132"/>
      <c r="C24" s="129"/>
      <c r="D24" s="126">
        <f>SUM(B24:C24)</f>
        <v>0</v>
      </c>
      <c r="E24" s="133"/>
    </row>
    <row r="25" spans="1:6" s="64" customFormat="1" ht="13.5" customHeight="1">
      <c r="A25" s="131" t="s">
        <v>30</v>
      </c>
      <c r="B25" s="132"/>
      <c r="C25" s="129"/>
      <c r="D25" s="126">
        <f>SUM(B25:C25)</f>
        <v>0</v>
      </c>
      <c r="E25" s="134"/>
    </row>
    <row r="26" spans="1:6" s="64" customFormat="1" ht="15" customHeight="1">
      <c r="A26" s="123" t="s">
        <v>31</v>
      </c>
      <c r="B26" s="125"/>
      <c r="C26" s="125"/>
      <c r="D26" s="126">
        <f t="shared" si="0"/>
        <v>0</v>
      </c>
      <c r="E26" s="127"/>
    </row>
    <row r="27" spans="1:6" s="64" customFormat="1" ht="15" customHeight="1">
      <c r="A27" s="128" t="s">
        <v>32</v>
      </c>
      <c r="B27" s="125"/>
      <c r="C27" s="125"/>
      <c r="D27" s="126">
        <f t="shared" si="0"/>
        <v>0</v>
      </c>
      <c r="E27" s="130"/>
    </row>
    <row r="28" spans="1:6" s="64" customFormat="1" ht="15" customHeight="1">
      <c r="A28" s="128" t="s">
        <v>33</v>
      </c>
      <c r="B28" s="125"/>
      <c r="C28" s="129"/>
      <c r="D28" s="126">
        <f t="shared" si="0"/>
        <v>0</v>
      </c>
      <c r="E28" s="130"/>
    </row>
    <row r="29" spans="1:6" s="64" customFormat="1" ht="15" customHeight="1">
      <c r="A29" s="128" t="s">
        <v>33</v>
      </c>
      <c r="B29" s="129"/>
      <c r="C29" s="129"/>
      <c r="D29" s="126">
        <f t="shared" si="0"/>
        <v>0</v>
      </c>
      <c r="E29" s="133"/>
    </row>
    <row r="30" spans="1:6" s="64" customFormat="1" ht="15" customHeight="1" thickBot="1">
      <c r="A30" s="135" t="s">
        <v>34</v>
      </c>
      <c r="B30" s="136">
        <f>SUM(B18:B29)*0.1</f>
        <v>0</v>
      </c>
      <c r="C30" s="137"/>
      <c r="D30" s="138">
        <f>SUM(B30:C30)</f>
        <v>0</v>
      </c>
      <c r="E30" s="139"/>
    </row>
    <row r="31" spans="1:6" s="64" customFormat="1" ht="15" customHeight="1">
      <c r="A31" s="140" t="s">
        <v>35</v>
      </c>
      <c r="B31" s="141">
        <f>SUM(B18:B30)</f>
        <v>0</v>
      </c>
      <c r="C31" s="141">
        <f>SUM(C18:C30)</f>
        <v>0</v>
      </c>
      <c r="D31" s="142">
        <f>SUM(B31+C31)</f>
        <v>0</v>
      </c>
      <c r="E31" s="143"/>
    </row>
    <row r="32" spans="1:6" s="69" customFormat="1" ht="15.95" thickBot="1">
      <c r="A32" s="65" t="s">
        <v>17</v>
      </c>
      <c r="B32" s="55" t="s">
        <v>18</v>
      </c>
      <c r="C32" s="66" t="s">
        <v>19</v>
      </c>
      <c r="D32" s="67" t="s">
        <v>20</v>
      </c>
      <c r="E32" s="56" t="s">
        <v>21</v>
      </c>
      <c r="F32" s="68"/>
    </row>
    <row r="33" spans="1:5" s="64" customFormat="1" ht="15.6">
      <c r="A33" s="144" t="s">
        <v>36</v>
      </c>
      <c r="B33" s="145"/>
      <c r="C33" s="146">
        <f t="shared" ref="C33:C49" si="1">SUM(C18:C32)</f>
        <v>0</v>
      </c>
      <c r="D33" s="145"/>
      <c r="E33" s="147"/>
    </row>
    <row r="34" spans="1:5" s="64" customFormat="1" ht="15.6">
      <c r="A34" s="148" t="s">
        <v>23</v>
      </c>
      <c r="B34" s="149">
        <f>SUM(B35:B46)*0.1</f>
        <v>0</v>
      </c>
      <c r="C34" s="120"/>
      <c r="D34" s="150">
        <f>SUM(B34:C34)</f>
        <v>0</v>
      </c>
      <c r="E34" s="151"/>
    </row>
    <row r="35" spans="1:5" s="64" customFormat="1" ht="15.6">
      <c r="A35" s="152" t="s">
        <v>24</v>
      </c>
      <c r="B35" s="153"/>
      <c r="C35" s="153"/>
      <c r="D35" s="154">
        <f t="shared" ref="D35:D46" si="2">SUM(B35:C35)</f>
        <v>0</v>
      </c>
      <c r="E35" s="155"/>
    </row>
    <row r="36" spans="1:5" s="64" customFormat="1" ht="15.6">
      <c r="A36" s="152" t="s">
        <v>37</v>
      </c>
      <c r="B36" s="153"/>
      <c r="C36" s="153"/>
      <c r="D36" s="154">
        <f t="shared" si="2"/>
        <v>0</v>
      </c>
      <c r="E36" s="155"/>
    </row>
    <row r="37" spans="1:5" s="64" customFormat="1" ht="15.6">
      <c r="A37" s="30" t="s">
        <v>38</v>
      </c>
      <c r="B37" s="156"/>
      <c r="C37" s="156"/>
      <c r="D37" s="154">
        <f t="shared" si="2"/>
        <v>0</v>
      </c>
      <c r="E37" s="157"/>
    </row>
    <row r="38" spans="1:5" s="64" customFormat="1" ht="15.6">
      <c r="A38" s="158" t="s">
        <v>39</v>
      </c>
      <c r="B38" s="156"/>
      <c r="C38" s="156"/>
      <c r="D38" s="154">
        <f t="shared" si="2"/>
        <v>0</v>
      </c>
      <c r="E38" s="157"/>
    </row>
    <row r="39" spans="1:5" s="64" customFormat="1" ht="15.6">
      <c r="A39" s="158" t="s">
        <v>40</v>
      </c>
      <c r="B39" s="156"/>
      <c r="C39" s="125"/>
      <c r="D39" s="154">
        <f t="shared" si="2"/>
        <v>0</v>
      </c>
      <c r="E39" s="157"/>
    </row>
    <row r="40" spans="1:5" s="64" customFormat="1" ht="15.6">
      <c r="A40" s="158" t="s">
        <v>41</v>
      </c>
      <c r="B40" s="156"/>
      <c r="C40" s="156"/>
      <c r="D40" s="154">
        <f t="shared" si="2"/>
        <v>0</v>
      </c>
      <c r="E40" s="157"/>
    </row>
    <row r="41" spans="1:5" s="64" customFormat="1" ht="15.6">
      <c r="A41" s="158" t="s">
        <v>26</v>
      </c>
      <c r="B41" s="156"/>
      <c r="C41" s="156"/>
      <c r="D41" s="154">
        <f t="shared" si="2"/>
        <v>0</v>
      </c>
      <c r="E41" s="157"/>
    </row>
    <row r="42" spans="1:5" s="64" customFormat="1" ht="15.6">
      <c r="A42" s="158" t="s">
        <v>26</v>
      </c>
      <c r="B42" s="156"/>
      <c r="C42" s="156"/>
      <c r="D42" s="154">
        <f t="shared" si="2"/>
        <v>0</v>
      </c>
      <c r="E42" s="157"/>
    </row>
    <row r="43" spans="1:5" s="64" customFormat="1" ht="15.6">
      <c r="A43" s="158" t="s">
        <v>26</v>
      </c>
      <c r="B43" s="156"/>
      <c r="C43" s="156"/>
      <c r="D43" s="154">
        <f t="shared" si="2"/>
        <v>0</v>
      </c>
      <c r="E43" s="157"/>
    </row>
    <row r="44" spans="1:5" s="64" customFormat="1" ht="15.6">
      <c r="A44" s="158" t="s">
        <v>42</v>
      </c>
      <c r="B44" s="156"/>
      <c r="C44" s="156"/>
      <c r="D44" s="154">
        <f t="shared" si="2"/>
        <v>0</v>
      </c>
      <c r="E44" s="157"/>
    </row>
    <row r="45" spans="1:5" s="64" customFormat="1" ht="15.6">
      <c r="A45" s="158" t="s">
        <v>42</v>
      </c>
      <c r="B45" s="156"/>
      <c r="C45" s="156"/>
      <c r="D45" s="154">
        <f t="shared" si="2"/>
        <v>0</v>
      </c>
      <c r="E45" s="157"/>
    </row>
    <row r="46" spans="1:5" s="64" customFormat="1" ht="15.6">
      <c r="A46" s="158" t="s">
        <v>42</v>
      </c>
      <c r="B46" s="156"/>
      <c r="C46" s="156"/>
      <c r="D46" s="154">
        <f t="shared" si="2"/>
        <v>0</v>
      </c>
      <c r="E46" s="157"/>
    </row>
    <row r="47" spans="1:5" s="64" customFormat="1" ht="25.5" customHeight="1">
      <c r="A47" s="159" t="s">
        <v>43</v>
      </c>
      <c r="B47" s="156"/>
      <c r="C47" s="156"/>
      <c r="D47" s="160">
        <f>SUM(B47:C47)</f>
        <v>0</v>
      </c>
      <c r="E47" s="161"/>
    </row>
    <row r="48" spans="1:5" s="64" customFormat="1" ht="16.5" customHeight="1">
      <c r="A48" s="162" t="s">
        <v>34</v>
      </c>
      <c r="B48" s="136">
        <f>SUM(B34:B47)*0.1</f>
        <v>0</v>
      </c>
      <c r="C48" s="137"/>
      <c r="D48" s="160">
        <f>SUM(B48:C48)</f>
        <v>0</v>
      </c>
      <c r="E48" s="161"/>
    </row>
    <row r="49" spans="1:6" s="64" customFormat="1" ht="16.5" customHeight="1">
      <c r="A49" s="163" t="s">
        <v>44</v>
      </c>
      <c r="B49" s="164">
        <f>SUM(B34:B48)</f>
        <v>0</v>
      </c>
      <c r="C49" s="164">
        <f t="shared" si="1"/>
        <v>0</v>
      </c>
      <c r="D49" s="165">
        <f>SUM(B49:C49)</f>
        <v>0</v>
      </c>
      <c r="E49" s="166"/>
    </row>
    <row r="50" spans="1:6" s="69" customFormat="1" ht="15.6">
      <c r="A50" s="65" t="s">
        <v>17</v>
      </c>
      <c r="B50" s="55" t="s">
        <v>18</v>
      </c>
      <c r="C50" s="66" t="s">
        <v>19</v>
      </c>
      <c r="D50" s="67" t="s">
        <v>20</v>
      </c>
      <c r="E50" s="56" t="s">
        <v>21</v>
      </c>
      <c r="F50" s="68"/>
    </row>
    <row r="51" spans="1:6" s="64" customFormat="1" ht="15.6">
      <c r="A51" s="144" t="s">
        <v>45</v>
      </c>
      <c r="B51" s="167"/>
      <c r="C51" s="167"/>
      <c r="D51" s="167"/>
      <c r="E51" s="147"/>
    </row>
    <row r="52" spans="1:6" s="64" customFormat="1" ht="15.6">
      <c r="A52" s="148" t="s">
        <v>23</v>
      </c>
      <c r="B52" s="149">
        <f>SUM(B53:B60)*0.1</f>
        <v>0</v>
      </c>
      <c r="C52" s="120"/>
      <c r="D52" s="150">
        <f t="shared" ref="D52:D61" si="3">SUM(B52:C52)</f>
        <v>0</v>
      </c>
      <c r="E52" s="151"/>
    </row>
    <row r="53" spans="1:6" s="64" customFormat="1" ht="30.95">
      <c r="A53" s="168" t="s">
        <v>46</v>
      </c>
      <c r="B53" s="153"/>
      <c r="C53" s="153"/>
      <c r="D53" s="154">
        <f t="shared" si="3"/>
        <v>0</v>
      </c>
      <c r="E53" s="155"/>
    </row>
    <row r="54" spans="1:6" s="64" customFormat="1" ht="15.6">
      <c r="A54" s="27" t="s">
        <v>47</v>
      </c>
      <c r="B54" s="156"/>
      <c r="C54" s="156"/>
      <c r="D54" s="154">
        <f t="shared" si="3"/>
        <v>0</v>
      </c>
      <c r="E54" s="157"/>
    </row>
    <row r="55" spans="1:6" s="64" customFormat="1" ht="15.6">
      <c r="A55" s="27" t="s">
        <v>48</v>
      </c>
      <c r="B55" s="156"/>
      <c r="C55" s="156"/>
      <c r="D55" s="154">
        <f t="shared" si="3"/>
        <v>0</v>
      </c>
      <c r="E55" s="157"/>
    </row>
    <row r="56" spans="1:6" s="64" customFormat="1" ht="15.6">
      <c r="A56" s="27" t="s">
        <v>49</v>
      </c>
      <c r="B56" s="156"/>
      <c r="C56" s="125"/>
      <c r="D56" s="154">
        <f t="shared" si="3"/>
        <v>0</v>
      </c>
      <c r="E56" s="157"/>
    </row>
    <row r="57" spans="1:6" s="64" customFormat="1" ht="15.6">
      <c r="A57" s="27" t="s">
        <v>50</v>
      </c>
      <c r="B57" s="156"/>
      <c r="C57" s="156"/>
      <c r="D57" s="154">
        <f t="shared" si="3"/>
        <v>0</v>
      </c>
      <c r="E57" s="157"/>
    </row>
    <row r="58" spans="1:6" s="64" customFormat="1" ht="15.6">
      <c r="A58" s="30" t="s">
        <v>51</v>
      </c>
      <c r="B58" s="153"/>
      <c r="C58" s="153"/>
      <c r="D58" s="154">
        <f t="shared" si="3"/>
        <v>0</v>
      </c>
      <c r="E58" s="155"/>
    </row>
    <row r="59" spans="1:6" s="64" customFormat="1" ht="15.6">
      <c r="A59" s="30" t="s">
        <v>51</v>
      </c>
      <c r="B59" s="153"/>
      <c r="C59" s="153"/>
      <c r="D59" s="154">
        <f t="shared" si="3"/>
        <v>0</v>
      </c>
      <c r="E59" s="155"/>
    </row>
    <row r="60" spans="1:6" s="64" customFormat="1" ht="15.6">
      <c r="A60" s="30" t="s">
        <v>51</v>
      </c>
      <c r="B60" s="156"/>
      <c r="C60" s="156"/>
      <c r="D60" s="154">
        <f t="shared" si="3"/>
        <v>0</v>
      </c>
      <c r="E60" s="157"/>
    </row>
    <row r="61" spans="1:6" s="64" customFormat="1" ht="15.95" thickBot="1">
      <c r="A61" s="169" t="s">
        <v>52</v>
      </c>
      <c r="B61" s="170">
        <f>SUM(B52:B60)*0.1</f>
        <v>0</v>
      </c>
      <c r="C61" s="137"/>
      <c r="D61" s="160">
        <f t="shared" si="3"/>
        <v>0</v>
      </c>
      <c r="E61" s="171"/>
    </row>
    <row r="62" spans="1:6" s="64" customFormat="1" ht="15.6">
      <c r="A62" s="172" t="s">
        <v>53</v>
      </c>
      <c r="B62" s="164">
        <f>SUM(B52:B61)</f>
        <v>0</v>
      </c>
      <c r="C62" s="164">
        <f>SUM(C52:C61)</f>
        <v>0</v>
      </c>
      <c r="D62" s="165">
        <f>SUM(B62:C62)</f>
        <v>0</v>
      </c>
      <c r="E62" s="173"/>
    </row>
    <row r="63" spans="1:6" s="69" customFormat="1" ht="15.6">
      <c r="A63" s="65" t="s">
        <v>17</v>
      </c>
      <c r="B63" s="55" t="s">
        <v>18</v>
      </c>
      <c r="C63" s="66" t="s">
        <v>19</v>
      </c>
      <c r="D63" s="67" t="s">
        <v>20</v>
      </c>
      <c r="E63" s="57" t="s">
        <v>21</v>
      </c>
    </row>
    <row r="64" spans="1:6" s="64" customFormat="1" ht="15.6">
      <c r="A64" s="174" t="s">
        <v>54</v>
      </c>
      <c r="B64" s="175" t="s">
        <v>55</v>
      </c>
      <c r="C64" s="176" t="s">
        <v>55</v>
      </c>
      <c r="D64" s="176" t="s">
        <v>55</v>
      </c>
      <c r="E64" s="177" t="s">
        <v>55</v>
      </c>
    </row>
    <row r="65" spans="1:6" s="64" customFormat="1" ht="15.95" thickBot="1">
      <c r="A65" s="178" t="s">
        <v>56</v>
      </c>
      <c r="B65" s="179">
        <f>ROUND(SUM(B66:B74)*0.02,0)</f>
        <v>0</v>
      </c>
      <c r="C65" s="180" t="s">
        <v>55</v>
      </c>
      <c r="D65" s="181">
        <f>LandCost[[#This Row],[Funded by Grant]]</f>
        <v>0</v>
      </c>
      <c r="E65" s="173"/>
    </row>
    <row r="66" spans="1:6" s="64" customFormat="1" ht="15.95" thickBot="1">
      <c r="A66" s="182" t="s">
        <v>57</v>
      </c>
      <c r="B66" s="183"/>
      <c r="C66" s="184"/>
      <c r="D66" s="185">
        <f>SUM(B66:C66)</f>
        <v>0</v>
      </c>
      <c r="E66" s="173"/>
    </row>
    <row r="67" spans="1:6" s="64" customFormat="1" ht="15.95" thickBot="1">
      <c r="A67" s="182" t="s">
        <v>58</v>
      </c>
      <c r="B67" s="186" t="s">
        <v>55</v>
      </c>
      <c r="C67" s="184" t="s">
        <v>55</v>
      </c>
      <c r="D67" s="185">
        <f t="shared" ref="D67:D77" si="4">SUM(B67:C67)</f>
        <v>0</v>
      </c>
      <c r="E67" s="173"/>
    </row>
    <row r="68" spans="1:6" s="64" customFormat="1" ht="15.95" thickBot="1">
      <c r="A68" s="182" t="s">
        <v>24</v>
      </c>
      <c r="B68" s="186"/>
      <c r="C68" s="125"/>
      <c r="D68" s="185">
        <f t="shared" si="4"/>
        <v>0</v>
      </c>
      <c r="E68" s="173"/>
    </row>
    <row r="69" spans="1:6" s="64" customFormat="1" ht="15.95" thickBot="1">
      <c r="A69" s="182" t="s">
        <v>59</v>
      </c>
      <c r="B69" s="186" t="s">
        <v>55</v>
      </c>
      <c r="C69" s="184" t="s">
        <v>55</v>
      </c>
      <c r="D69" s="185">
        <f t="shared" si="4"/>
        <v>0</v>
      </c>
      <c r="E69" s="173"/>
    </row>
    <row r="70" spans="1:6" s="64" customFormat="1" ht="15.95" thickBot="1">
      <c r="A70" s="182" t="s">
        <v>60</v>
      </c>
      <c r="B70" s="186"/>
      <c r="C70" s="184"/>
      <c r="D70" s="185">
        <f t="shared" si="4"/>
        <v>0</v>
      </c>
      <c r="E70" s="173"/>
    </row>
    <row r="71" spans="1:6" s="64" customFormat="1" ht="15.95" thickBot="1">
      <c r="A71" s="182" t="s">
        <v>61</v>
      </c>
      <c r="B71" s="186" t="s">
        <v>55</v>
      </c>
      <c r="C71" s="184" t="s">
        <v>55</v>
      </c>
      <c r="D71" s="185">
        <f t="shared" si="4"/>
        <v>0</v>
      </c>
      <c r="E71" s="173"/>
    </row>
    <row r="72" spans="1:6" s="64" customFormat="1" ht="15.95" thickBot="1">
      <c r="A72" s="182" t="s">
        <v>62</v>
      </c>
      <c r="B72" s="186" t="s">
        <v>55</v>
      </c>
      <c r="C72" s="184" t="s">
        <v>55</v>
      </c>
      <c r="D72" s="185">
        <f t="shared" si="4"/>
        <v>0</v>
      </c>
      <c r="E72" s="173"/>
    </row>
    <row r="73" spans="1:6" s="64" customFormat="1" ht="15.95" thickBot="1">
      <c r="A73" s="182" t="s">
        <v>63</v>
      </c>
      <c r="B73" s="186" t="s">
        <v>55</v>
      </c>
      <c r="C73" s="184" t="s">
        <v>55</v>
      </c>
      <c r="D73" s="185">
        <f t="shared" si="4"/>
        <v>0</v>
      </c>
      <c r="E73" s="173"/>
    </row>
    <row r="74" spans="1:6" s="64" customFormat="1" ht="15.95" thickBot="1">
      <c r="A74" s="187" t="s">
        <v>64</v>
      </c>
      <c r="B74" s="188" t="s">
        <v>55</v>
      </c>
      <c r="C74" s="189" t="s">
        <v>55</v>
      </c>
      <c r="D74" s="185">
        <f t="shared" si="4"/>
        <v>0</v>
      </c>
      <c r="E74" s="173"/>
    </row>
    <row r="75" spans="1:6" s="64" customFormat="1" ht="15.95" thickBot="1">
      <c r="A75" s="190" t="s">
        <v>65</v>
      </c>
      <c r="B75" s="191">
        <f>ROUNDUP(SUM(B65:B74)*0.05,0)</f>
        <v>0</v>
      </c>
      <c r="C75" s="192" t="s">
        <v>55</v>
      </c>
      <c r="D75" s="185">
        <f t="shared" si="4"/>
        <v>0</v>
      </c>
      <c r="E75" s="173"/>
    </row>
    <row r="76" spans="1:6" s="64" customFormat="1" ht="16.5" thickTop="1" thickBot="1">
      <c r="A76" s="193" t="s">
        <v>66</v>
      </c>
      <c r="B76" s="194">
        <f>SUM(B65:B75)</f>
        <v>0</v>
      </c>
      <c r="C76" s="195">
        <f>SUM(C65:C75)</f>
        <v>0</v>
      </c>
      <c r="D76" s="185">
        <f t="shared" si="4"/>
        <v>0</v>
      </c>
      <c r="E76" s="196"/>
    </row>
    <row r="77" spans="1:6" s="64" customFormat="1" ht="15.95" thickBot="1">
      <c r="A77" s="197" t="s">
        <v>67</v>
      </c>
      <c r="B77" s="198"/>
      <c r="C77" s="199"/>
      <c r="D77" s="185">
        <f t="shared" si="4"/>
        <v>0</v>
      </c>
      <c r="E77" s="173"/>
    </row>
    <row r="78" spans="1:6" s="64" customFormat="1" ht="15.6">
      <c r="A78" s="200" t="s">
        <v>68</v>
      </c>
      <c r="B78" s="194">
        <f>SUM(B76:B77)</f>
        <v>0</v>
      </c>
      <c r="C78" s="195">
        <f>SUM(C76:C77)</f>
        <v>0</v>
      </c>
      <c r="D78" s="201">
        <f>SUM(B78+C78)</f>
        <v>0</v>
      </c>
      <c r="E78" s="173"/>
    </row>
    <row r="79" spans="1:6" s="69" customFormat="1" ht="15.6">
      <c r="A79" s="70" t="s">
        <v>69</v>
      </c>
      <c r="B79" s="55" t="s">
        <v>18</v>
      </c>
      <c r="C79" s="66" t="s">
        <v>19</v>
      </c>
      <c r="D79" s="67" t="s">
        <v>20</v>
      </c>
      <c r="E79" s="56" t="s">
        <v>21</v>
      </c>
      <c r="F79" s="68"/>
    </row>
    <row r="80" spans="1:6" s="64" customFormat="1" ht="15.6">
      <c r="A80" s="144" t="s">
        <v>70</v>
      </c>
      <c r="B80" s="167"/>
      <c r="C80" s="167"/>
      <c r="D80" s="167"/>
      <c r="E80" s="147"/>
    </row>
    <row r="81" spans="1:5" s="64" customFormat="1" ht="15.6">
      <c r="A81" s="148" t="s">
        <v>71</v>
      </c>
      <c r="B81" s="149">
        <f>SUM(B82:B99)*0.05</f>
        <v>0</v>
      </c>
      <c r="C81" s="120"/>
      <c r="D81" s="150">
        <f>SUM(B81:C81)</f>
        <v>0</v>
      </c>
      <c r="E81" s="151"/>
    </row>
    <row r="82" spans="1:5" s="64" customFormat="1" ht="15.6">
      <c r="A82" s="202" t="s">
        <v>24</v>
      </c>
      <c r="B82" s="156"/>
      <c r="C82" s="156"/>
      <c r="D82" s="203">
        <f>SUM(B82:C82)</f>
        <v>0</v>
      </c>
      <c r="E82" s="204"/>
    </row>
    <row r="83" spans="1:5" s="64" customFormat="1" ht="15.6">
      <c r="A83" s="205" t="s">
        <v>38</v>
      </c>
      <c r="B83" s="156"/>
      <c r="C83" s="156"/>
      <c r="D83" s="203">
        <f>SUM(B83:C83)</f>
        <v>0</v>
      </c>
      <c r="E83" s="157"/>
    </row>
    <row r="84" spans="1:5" s="64" customFormat="1" ht="15.6">
      <c r="A84" s="30" t="s">
        <v>72</v>
      </c>
      <c r="B84" s="153"/>
      <c r="C84" s="206"/>
      <c r="D84" s="154">
        <f t="shared" ref="D84:D93" si="5">SUM(B84:C84)</f>
        <v>0</v>
      </c>
      <c r="E84" s="157"/>
    </row>
    <row r="85" spans="1:5" s="64" customFormat="1" ht="15.6">
      <c r="A85" s="30" t="s">
        <v>73</v>
      </c>
      <c r="B85" s="153"/>
      <c r="C85" s="206"/>
      <c r="D85" s="154">
        <f t="shared" si="5"/>
        <v>0</v>
      </c>
      <c r="E85" s="155"/>
    </row>
    <row r="86" spans="1:5" s="64" customFormat="1" ht="15.6">
      <c r="A86" s="30" t="s">
        <v>74</v>
      </c>
      <c r="B86" s="153"/>
      <c r="C86" s="125"/>
      <c r="D86" s="154">
        <f t="shared" si="5"/>
        <v>0</v>
      </c>
      <c r="E86" s="155"/>
    </row>
    <row r="87" spans="1:5" s="64" customFormat="1" ht="15.6">
      <c r="A87" s="30" t="s">
        <v>75</v>
      </c>
      <c r="B87" s="153"/>
      <c r="C87" s="153"/>
      <c r="D87" s="154">
        <f t="shared" si="5"/>
        <v>0</v>
      </c>
      <c r="E87" s="155"/>
    </row>
    <row r="88" spans="1:5" s="64" customFormat="1" ht="15.6">
      <c r="A88" s="27" t="s">
        <v>76</v>
      </c>
      <c r="B88" s="156"/>
      <c r="C88" s="156"/>
      <c r="D88" s="154">
        <f t="shared" si="5"/>
        <v>0</v>
      </c>
      <c r="E88" s="157"/>
    </row>
    <row r="89" spans="1:5" s="64" customFormat="1" ht="15.6">
      <c r="A89" s="27" t="s">
        <v>77</v>
      </c>
      <c r="B89" s="156"/>
      <c r="C89" s="156"/>
      <c r="D89" s="207">
        <f t="shared" si="5"/>
        <v>0</v>
      </c>
      <c r="E89" s="157"/>
    </row>
    <row r="90" spans="1:5" s="64" customFormat="1" ht="15.6">
      <c r="A90" s="27" t="s">
        <v>78</v>
      </c>
      <c r="B90" s="156"/>
      <c r="C90" s="156"/>
      <c r="D90" s="154">
        <f t="shared" si="5"/>
        <v>0</v>
      </c>
      <c r="E90" s="157"/>
    </row>
    <row r="91" spans="1:5" s="64" customFormat="1" ht="15.6">
      <c r="A91" s="27" t="s">
        <v>79</v>
      </c>
      <c r="B91" s="156"/>
      <c r="C91" s="156"/>
      <c r="D91" s="207">
        <f t="shared" si="5"/>
        <v>0</v>
      </c>
      <c r="E91" s="157"/>
    </row>
    <row r="92" spans="1:5" s="64" customFormat="1" ht="15.6">
      <c r="A92" s="27" t="s">
        <v>80</v>
      </c>
      <c r="B92" s="156"/>
      <c r="C92" s="156"/>
      <c r="D92" s="154">
        <f t="shared" si="5"/>
        <v>0</v>
      </c>
      <c r="E92" s="157"/>
    </row>
    <row r="93" spans="1:5" s="64" customFormat="1" ht="15.6">
      <c r="A93" s="27" t="s">
        <v>47</v>
      </c>
      <c r="B93" s="156"/>
      <c r="C93" s="156"/>
      <c r="D93" s="154">
        <f t="shared" si="5"/>
        <v>0</v>
      </c>
      <c r="E93" s="157"/>
    </row>
    <row r="94" spans="1:5" s="64" customFormat="1" ht="15.6">
      <c r="A94" s="27" t="s">
        <v>81</v>
      </c>
      <c r="B94" s="156"/>
      <c r="C94" s="156"/>
      <c r="D94" s="154">
        <f t="shared" ref="D94:D101" si="6">SUM(B94:C94)</f>
        <v>0</v>
      </c>
      <c r="E94" s="157"/>
    </row>
    <row r="95" spans="1:5" s="64" customFormat="1" ht="15.6">
      <c r="A95" s="27" t="s">
        <v>82</v>
      </c>
      <c r="B95" s="156"/>
      <c r="C95" s="156"/>
      <c r="D95" s="154">
        <f t="shared" si="6"/>
        <v>0</v>
      </c>
      <c r="E95" s="157"/>
    </row>
    <row r="96" spans="1:5" s="64" customFormat="1" ht="15.6">
      <c r="A96" s="27" t="s">
        <v>83</v>
      </c>
      <c r="B96" s="156"/>
      <c r="C96" s="156"/>
      <c r="D96" s="154">
        <f t="shared" si="6"/>
        <v>0</v>
      </c>
      <c r="E96" s="157"/>
    </row>
    <row r="97" spans="1:5" s="64" customFormat="1" ht="15.6">
      <c r="A97" s="27" t="s">
        <v>84</v>
      </c>
      <c r="B97" s="156"/>
      <c r="C97" s="156"/>
      <c r="D97" s="154">
        <f t="shared" si="6"/>
        <v>0</v>
      </c>
      <c r="E97" s="157"/>
    </row>
    <row r="98" spans="1:5" s="64" customFormat="1" ht="15.6">
      <c r="A98" s="27" t="s">
        <v>84</v>
      </c>
      <c r="B98" s="156"/>
      <c r="C98" s="156"/>
      <c r="D98" s="154">
        <f t="shared" si="6"/>
        <v>0</v>
      </c>
      <c r="E98" s="157"/>
    </row>
    <row r="99" spans="1:5" s="64" customFormat="1" ht="15.6">
      <c r="A99" s="27" t="s">
        <v>84</v>
      </c>
      <c r="B99" s="156"/>
      <c r="C99" s="156"/>
      <c r="D99" s="154">
        <f t="shared" si="6"/>
        <v>0</v>
      </c>
      <c r="E99" s="157"/>
    </row>
    <row r="100" spans="1:5" s="64" customFormat="1" ht="15.95" thickBot="1">
      <c r="A100" s="208" t="s">
        <v>85</v>
      </c>
      <c r="B100" s="136">
        <f>SUM(B81:B99)*0.2</f>
        <v>0</v>
      </c>
      <c r="C100" s="137"/>
      <c r="D100" s="160">
        <f t="shared" si="6"/>
        <v>0</v>
      </c>
      <c r="E100" s="161" t="s">
        <v>86</v>
      </c>
    </row>
    <row r="101" spans="1:5" s="69" customFormat="1" ht="15.6">
      <c r="A101" s="172" t="s">
        <v>87</v>
      </c>
      <c r="B101" s="164">
        <f>SUM(B81:B100)</f>
        <v>0</v>
      </c>
      <c r="C101" s="164">
        <f>SUM(C82:C100)</f>
        <v>0</v>
      </c>
      <c r="D101" s="165">
        <f t="shared" si="6"/>
        <v>0</v>
      </c>
      <c r="E101" s="173"/>
    </row>
    <row r="102" spans="1:5" s="64" customFormat="1" ht="15.6">
      <c r="A102" s="65" t="s">
        <v>17</v>
      </c>
      <c r="B102" s="55" t="s">
        <v>18</v>
      </c>
      <c r="C102" s="66" t="s">
        <v>19</v>
      </c>
      <c r="D102" s="67" t="s">
        <v>20</v>
      </c>
      <c r="E102" s="57" t="s">
        <v>21</v>
      </c>
    </row>
    <row r="103" spans="1:5" s="64" customFormat="1" ht="15.6">
      <c r="A103" s="144" t="s">
        <v>88</v>
      </c>
      <c r="B103" s="167"/>
      <c r="C103" s="167"/>
      <c r="D103" s="167"/>
      <c r="E103" s="147"/>
    </row>
    <row r="104" spans="1:5" s="64" customFormat="1" ht="15.6">
      <c r="A104" s="148" t="s">
        <v>71</v>
      </c>
      <c r="B104" s="149">
        <f>SUM(B105:B122)*0.05</f>
        <v>0</v>
      </c>
      <c r="C104" s="120"/>
      <c r="D104" s="150">
        <f>SUM(B104:C104)</f>
        <v>0</v>
      </c>
      <c r="E104" s="151"/>
    </row>
    <row r="105" spans="1:5" s="64" customFormat="1" ht="15.6">
      <c r="A105" s="30" t="s">
        <v>24</v>
      </c>
      <c r="B105" s="153"/>
      <c r="C105" s="153"/>
      <c r="D105" s="154">
        <f t="shared" ref="D105:D123" si="7">SUM(B105:C105)</f>
        <v>0</v>
      </c>
      <c r="E105" s="155"/>
    </row>
    <row r="106" spans="1:5" s="64" customFormat="1" ht="15.6">
      <c r="A106" s="30" t="s">
        <v>38</v>
      </c>
      <c r="B106" s="153"/>
      <c r="C106" s="153"/>
      <c r="D106" s="154">
        <f t="shared" si="7"/>
        <v>0</v>
      </c>
      <c r="E106" s="155"/>
    </row>
    <row r="107" spans="1:5" s="64" customFormat="1" ht="15.6">
      <c r="A107" s="30" t="s">
        <v>89</v>
      </c>
      <c r="B107" s="153"/>
      <c r="C107" s="153"/>
      <c r="D107" s="207">
        <f t="shared" si="7"/>
        <v>0</v>
      </c>
      <c r="E107" s="155"/>
    </row>
    <row r="108" spans="1:5" s="64" customFormat="1" ht="15.6">
      <c r="A108" s="27" t="s">
        <v>90</v>
      </c>
      <c r="B108" s="156"/>
      <c r="C108" s="156"/>
      <c r="D108" s="154">
        <f t="shared" si="7"/>
        <v>0</v>
      </c>
      <c r="E108" s="157"/>
    </row>
    <row r="109" spans="1:5" s="64" customFormat="1" ht="15.6">
      <c r="A109" s="27" t="s">
        <v>76</v>
      </c>
      <c r="B109" s="156"/>
      <c r="C109" s="156"/>
      <c r="D109" s="154">
        <f t="shared" si="7"/>
        <v>0</v>
      </c>
      <c r="E109" s="157"/>
    </row>
    <row r="110" spans="1:5" s="64" customFormat="1" ht="15.6">
      <c r="A110" s="27" t="s">
        <v>77</v>
      </c>
      <c r="B110" s="156"/>
      <c r="C110" s="156"/>
      <c r="D110" s="154">
        <f t="shared" si="7"/>
        <v>0</v>
      </c>
      <c r="E110" s="157"/>
    </row>
    <row r="111" spans="1:5" s="64" customFormat="1" ht="15.6">
      <c r="A111" s="27" t="s">
        <v>91</v>
      </c>
      <c r="B111" s="156"/>
      <c r="C111" s="156"/>
      <c r="D111" s="154">
        <f t="shared" si="7"/>
        <v>0</v>
      </c>
      <c r="E111" s="157"/>
    </row>
    <row r="112" spans="1:5" s="64" customFormat="1" ht="15.6">
      <c r="A112" s="27" t="s">
        <v>79</v>
      </c>
      <c r="B112" s="156"/>
      <c r="C112" s="156"/>
      <c r="D112" s="154">
        <f t="shared" si="7"/>
        <v>0</v>
      </c>
      <c r="E112" s="157"/>
    </row>
    <row r="113" spans="1:6" s="64" customFormat="1" ht="15.6">
      <c r="A113" s="27" t="s">
        <v>80</v>
      </c>
      <c r="B113" s="156"/>
      <c r="C113" s="156"/>
      <c r="D113" s="154">
        <f t="shared" si="7"/>
        <v>0</v>
      </c>
      <c r="E113" s="157"/>
    </row>
    <row r="114" spans="1:6" s="64" customFormat="1" ht="15.6">
      <c r="A114" s="27" t="s">
        <v>47</v>
      </c>
      <c r="B114" s="156"/>
      <c r="C114" s="156"/>
      <c r="D114" s="154">
        <f t="shared" si="7"/>
        <v>0</v>
      </c>
      <c r="E114" s="157"/>
    </row>
    <row r="115" spans="1:6" s="64" customFormat="1" ht="15.6">
      <c r="A115" s="27" t="s">
        <v>81</v>
      </c>
      <c r="B115" s="156"/>
      <c r="C115" s="125"/>
      <c r="D115" s="154">
        <f t="shared" si="7"/>
        <v>0</v>
      </c>
      <c r="E115" s="157"/>
    </row>
    <row r="116" spans="1:6" s="64" customFormat="1" ht="15.6">
      <c r="A116" s="27" t="s">
        <v>82</v>
      </c>
      <c r="B116" s="156"/>
      <c r="C116" s="156"/>
      <c r="D116" s="154">
        <f t="shared" si="7"/>
        <v>0</v>
      </c>
      <c r="E116" s="157"/>
    </row>
    <row r="117" spans="1:6" s="64" customFormat="1" ht="15.6">
      <c r="A117" s="27" t="s">
        <v>83</v>
      </c>
      <c r="B117" s="156"/>
      <c r="C117" s="156"/>
      <c r="D117" s="154">
        <f t="shared" si="7"/>
        <v>0</v>
      </c>
      <c r="E117" s="157"/>
    </row>
    <row r="118" spans="1:6" s="64" customFormat="1" ht="15.6">
      <c r="A118" s="27" t="s">
        <v>92</v>
      </c>
      <c r="B118" s="156"/>
      <c r="C118" s="156"/>
      <c r="D118" s="154">
        <f t="shared" si="7"/>
        <v>0</v>
      </c>
      <c r="E118" s="157"/>
    </row>
    <row r="119" spans="1:6" s="64" customFormat="1" ht="15.6">
      <c r="A119" s="27" t="s">
        <v>92</v>
      </c>
      <c r="B119" s="156"/>
      <c r="C119" s="156"/>
      <c r="D119" s="154">
        <f t="shared" si="7"/>
        <v>0</v>
      </c>
      <c r="E119" s="157"/>
    </row>
    <row r="120" spans="1:6" s="64" customFormat="1" ht="15.6">
      <c r="A120" s="27" t="s">
        <v>92</v>
      </c>
      <c r="B120" s="156"/>
      <c r="C120" s="156"/>
      <c r="D120" s="154">
        <f t="shared" si="7"/>
        <v>0</v>
      </c>
      <c r="E120" s="157"/>
    </row>
    <row r="121" spans="1:6" s="64" customFormat="1" ht="15.6">
      <c r="A121" s="202" t="s">
        <v>92</v>
      </c>
      <c r="B121" s="156"/>
      <c r="C121" s="156"/>
      <c r="D121" s="203">
        <f>SUM(B121:C121)</f>
        <v>0</v>
      </c>
      <c r="E121" s="130"/>
      <c r="F121" s="71"/>
    </row>
    <row r="122" spans="1:6" s="64" customFormat="1" ht="15.6">
      <c r="A122" s="205" t="s">
        <v>92</v>
      </c>
      <c r="B122" s="156"/>
      <c r="C122" s="156"/>
      <c r="D122" s="154">
        <f t="shared" si="7"/>
        <v>0</v>
      </c>
      <c r="E122" s="127"/>
      <c r="F122" s="71"/>
    </row>
    <row r="123" spans="1:6" s="64" customFormat="1" ht="15.95" thickBot="1">
      <c r="A123" s="208" t="s">
        <v>85</v>
      </c>
      <c r="B123" s="136">
        <f>SUM(B104:B122)*0.2</f>
        <v>0</v>
      </c>
      <c r="C123" s="137"/>
      <c r="D123" s="160">
        <f t="shared" si="7"/>
        <v>0</v>
      </c>
      <c r="E123" s="161"/>
    </row>
    <row r="124" spans="1:6" s="69" customFormat="1" ht="15.6">
      <c r="A124" s="172" t="s">
        <v>93</v>
      </c>
      <c r="B124" s="164">
        <f>SUM(B104:B123)</f>
        <v>0</v>
      </c>
      <c r="C124" s="164">
        <f>SUM(C104:C123)</f>
        <v>0</v>
      </c>
      <c r="D124" s="165">
        <f>SUM(B124:C124)</f>
        <v>0</v>
      </c>
      <c r="E124" s="173"/>
    </row>
    <row r="125" spans="1:6" s="64" customFormat="1" ht="15.6">
      <c r="A125" s="70" t="s">
        <v>69</v>
      </c>
      <c r="B125" s="55" t="s">
        <v>18</v>
      </c>
      <c r="C125" s="66" t="s">
        <v>19</v>
      </c>
      <c r="D125" s="67" t="s">
        <v>20</v>
      </c>
      <c r="E125" s="57" t="s">
        <v>21</v>
      </c>
    </row>
    <row r="126" spans="1:6" s="64" customFormat="1" ht="15.6">
      <c r="A126" s="144" t="s">
        <v>94</v>
      </c>
      <c r="B126" s="167"/>
      <c r="C126" s="167"/>
      <c r="D126" s="167"/>
      <c r="E126" s="147"/>
    </row>
    <row r="127" spans="1:6" s="64" customFormat="1" ht="15.6">
      <c r="A127" s="209" t="s">
        <v>95</v>
      </c>
      <c r="B127" s="156"/>
      <c r="C127" s="156"/>
      <c r="D127" s="210">
        <f>SUM(B127:C127)</f>
        <v>0</v>
      </c>
      <c r="E127" s="211"/>
    </row>
    <row r="128" spans="1:6" s="64" customFormat="1" ht="15" customHeight="1">
      <c r="A128" s="212" t="s">
        <v>96</v>
      </c>
      <c r="B128" s="156"/>
      <c r="C128" s="156"/>
      <c r="D128" s="210">
        <f t="shared" ref="D128:D134" si="8">SUM(B128:C128)</f>
        <v>0</v>
      </c>
      <c r="E128" s="211"/>
    </row>
    <row r="129" spans="1:6" s="64" customFormat="1" ht="15.6">
      <c r="A129" s="212" t="s">
        <v>97</v>
      </c>
      <c r="B129" s="156"/>
      <c r="C129" s="125"/>
      <c r="D129" s="210">
        <f t="shared" si="8"/>
        <v>0</v>
      </c>
      <c r="E129" s="211"/>
    </row>
    <row r="130" spans="1:6" s="64" customFormat="1" ht="15.6">
      <c r="A130" s="212" t="s">
        <v>97</v>
      </c>
      <c r="B130" s="156"/>
      <c r="C130" s="156"/>
      <c r="D130" s="210">
        <f t="shared" si="8"/>
        <v>0</v>
      </c>
      <c r="E130" s="211"/>
    </row>
    <row r="131" spans="1:6" s="64" customFormat="1" ht="15.6">
      <c r="A131" s="212" t="s">
        <v>97</v>
      </c>
      <c r="B131" s="156"/>
      <c r="C131" s="156"/>
      <c r="D131" s="210">
        <f t="shared" si="8"/>
        <v>0</v>
      </c>
      <c r="E131" s="211"/>
    </row>
    <row r="132" spans="1:6" s="64" customFormat="1" ht="15.6">
      <c r="A132" s="212" t="s">
        <v>97</v>
      </c>
      <c r="B132" s="156"/>
      <c r="C132" s="156"/>
      <c r="D132" s="210">
        <f t="shared" si="8"/>
        <v>0</v>
      </c>
      <c r="E132" s="211"/>
    </row>
    <row r="133" spans="1:6" s="64" customFormat="1" ht="15.95" thickBot="1">
      <c r="A133" s="169" t="s">
        <v>52</v>
      </c>
      <c r="B133" s="170">
        <f>SUM(B127:B132)*0.1</f>
        <v>0</v>
      </c>
      <c r="C133" s="137"/>
      <c r="D133" s="160">
        <f t="shared" si="8"/>
        <v>0</v>
      </c>
      <c r="E133" s="171"/>
    </row>
    <row r="134" spans="1:6" s="69" customFormat="1" ht="15.6">
      <c r="A134" s="172" t="s">
        <v>98</v>
      </c>
      <c r="B134" s="164">
        <f>SUM(B127:B133)</f>
        <v>0</v>
      </c>
      <c r="C134" s="164">
        <f>SUM(C127:C133)</f>
        <v>0</v>
      </c>
      <c r="D134" s="165">
        <f t="shared" si="8"/>
        <v>0</v>
      </c>
      <c r="E134" s="173"/>
    </row>
    <row r="135" spans="1:6" s="64" customFormat="1" ht="15.6">
      <c r="A135" s="70" t="s">
        <v>69</v>
      </c>
      <c r="B135" s="55" t="s">
        <v>18</v>
      </c>
      <c r="C135" s="66" t="s">
        <v>19</v>
      </c>
      <c r="D135" s="67" t="s">
        <v>20</v>
      </c>
      <c r="E135" s="56" t="s">
        <v>21</v>
      </c>
      <c r="F135" s="71"/>
    </row>
    <row r="136" spans="1:6" s="64" customFormat="1" ht="15.6">
      <c r="A136" s="144" t="s">
        <v>99</v>
      </c>
      <c r="B136" s="167"/>
      <c r="C136" s="167"/>
      <c r="D136" s="167"/>
      <c r="E136" s="147"/>
    </row>
    <row r="137" spans="1:6" s="64" customFormat="1" ht="15.6">
      <c r="A137" s="213" t="s">
        <v>100</v>
      </c>
      <c r="B137" s="214"/>
      <c r="C137" s="215"/>
      <c r="D137" s="149">
        <f>SUM(B137:C137)</f>
        <v>0</v>
      </c>
      <c r="E137" s="151"/>
    </row>
    <row r="138" spans="1:6" s="64" customFormat="1" ht="15.6">
      <c r="A138" s="27" t="s">
        <v>101</v>
      </c>
      <c r="B138" s="156"/>
      <c r="C138" s="216"/>
      <c r="D138" s="210">
        <f t="shared" ref="D138:D141" si="9">SUM(B138:C138)</f>
        <v>0</v>
      </c>
      <c r="E138" s="157"/>
    </row>
    <row r="139" spans="1:6" s="64" customFormat="1" ht="15.6">
      <c r="A139" s="217" t="s">
        <v>102</v>
      </c>
      <c r="B139" s="218"/>
      <c r="C139" s="216"/>
      <c r="D139" s="219">
        <f t="shared" si="9"/>
        <v>0</v>
      </c>
      <c r="E139" s="220"/>
    </row>
    <row r="140" spans="1:6" s="64" customFormat="1" ht="15.95" thickBot="1">
      <c r="A140" s="221" t="s">
        <v>103</v>
      </c>
      <c r="B140" s="222"/>
      <c r="C140" s="223"/>
      <c r="D140" s="160">
        <f t="shared" si="9"/>
        <v>0</v>
      </c>
      <c r="E140" s="161"/>
    </row>
    <row r="141" spans="1:6" s="64" customFormat="1" ht="15" thickTop="1" thickBot="1">
      <c r="A141" s="72" t="s">
        <v>104</v>
      </c>
      <c r="B141" s="84">
        <f>SUM(B137:B140)</f>
        <v>0</v>
      </c>
      <c r="C141" s="103">
        <f>SUM(C137:C140)</f>
        <v>0</v>
      </c>
      <c r="D141" s="84">
        <f t="shared" si="9"/>
        <v>0</v>
      </c>
      <c r="E141" s="58"/>
    </row>
    <row r="142" spans="1:6" s="75" customFormat="1" ht="18.75" customHeight="1" thickBot="1">
      <c r="A142" s="73" t="s">
        <v>105</v>
      </c>
      <c r="B142" s="85">
        <f>SUM(B31+B49+B101+B124+B62+B78+B134+B141)</f>
        <v>0</v>
      </c>
      <c r="C142" s="85">
        <f>SUM(C31+C49+C101+C124+C62+C78+C134+C141)</f>
        <v>0</v>
      </c>
      <c r="D142" s="86">
        <f>SUM(Developer_Costs[[#This Row],[Funded by Grant]]+C142)</f>
        <v>0</v>
      </c>
      <c r="E142" s="74"/>
    </row>
    <row r="143" spans="1:6" s="64" customFormat="1" ht="15.95" thickBot="1">
      <c r="A143" s="77" t="s">
        <v>106</v>
      </c>
      <c r="B143" s="78" t="s">
        <v>107</v>
      </c>
      <c r="C143" s="78" t="s">
        <v>108</v>
      </c>
      <c r="D143" s="78" t="s">
        <v>21</v>
      </c>
      <c r="E143" s="79" t="s">
        <v>109</v>
      </c>
    </row>
    <row r="144" spans="1:6" s="64" customFormat="1" ht="16.5" thickBot="1">
      <c r="A144" s="80" t="s">
        <v>110</v>
      </c>
      <c r="B144" s="59">
        <f>C142</f>
        <v>0</v>
      </c>
      <c r="C144" s="87"/>
      <c r="D144" s="225" t="s">
        <v>111</v>
      </c>
      <c r="E144" s="104"/>
    </row>
    <row r="145" spans="1:5" s="64" customFormat="1" ht="16.5" thickBot="1">
      <c r="A145" s="81" t="s">
        <v>112</v>
      </c>
      <c r="B145" s="88">
        <f>SUM(B133,B123,B100,B75,B61,B48,B30)</f>
        <v>0</v>
      </c>
      <c r="C145" s="89"/>
      <c r="D145" s="226" t="s">
        <v>113</v>
      </c>
      <c r="E145" s="82"/>
    </row>
    <row r="146" spans="1:5" s="64" customFormat="1" ht="16.5" thickBot="1">
      <c r="A146" s="83" t="s">
        <v>114</v>
      </c>
      <c r="B146" s="90">
        <f>SUM(B104,B81,B65,B52,B34,B18)</f>
        <v>0</v>
      </c>
      <c r="C146" s="89"/>
      <c r="D146" s="227" t="s">
        <v>113</v>
      </c>
      <c r="E146" s="105"/>
    </row>
    <row r="147" spans="1:5" s="64" customFormat="1" ht="18" thickBot="1">
      <c r="A147" s="113" t="s">
        <v>115</v>
      </c>
      <c r="B147" s="111"/>
      <c r="C147" s="111"/>
      <c r="D147" s="111"/>
      <c r="E147" s="112"/>
    </row>
    <row r="148" spans="1:5" s="64" customFormat="1" ht="35.450000000000003" thickBot="1">
      <c r="A148" s="29" t="s">
        <v>116</v>
      </c>
      <c r="B148" s="91">
        <f>B142</f>
        <v>0</v>
      </c>
    </row>
    <row r="149" spans="1:5" s="64" customFormat="1" ht="17.100000000000001" thickBot="1">
      <c r="A149" s="48" t="s">
        <v>117</v>
      </c>
      <c r="B149" s="49"/>
    </row>
    <row r="150" spans="1:5" s="64" customFormat="1" ht="18" customHeight="1">
      <c r="A150" s="52" t="s">
        <v>118</v>
      </c>
      <c r="B150" s="92">
        <f>B148*0.05</f>
        <v>0</v>
      </c>
    </row>
    <row r="151" spans="1:5" s="64" customFormat="1" ht="15.6">
      <c r="A151" s="53" t="s">
        <v>119</v>
      </c>
      <c r="B151" s="93">
        <f>B148*0.1</f>
        <v>0</v>
      </c>
    </row>
    <row r="152" spans="1:5" s="64" customFormat="1" ht="15.95" thickBot="1">
      <c r="A152" s="54" t="s">
        <v>120</v>
      </c>
      <c r="B152" s="94">
        <f>B148*0.25</f>
        <v>0</v>
      </c>
    </row>
    <row r="153" spans="1:5" s="64" customFormat="1" ht="17.100000000000001" thickBot="1">
      <c r="A153" s="50" t="s">
        <v>121</v>
      </c>
      <c r="B153" s="51"/>
      <c r="C153" s="40" t="s">
        <v>122</v>
      </c>
    </row>
    <row r="154" spans="1:5" s="64" customFormat="1" ht="15.6">
      <c r="A154" s="28" t="s">
        <v>123</v>
      </c>
      <c r="B154" s="35">
        <f>B148</f>
        <v>0</v>
      </c>
      <c r="C154" s="41"/>
      <c r="D154" s="76"/>
      <c r="E154" s="76"/>
    </row>
    <row r="155" spans="1:5" s="64" customFormat="1" ht="15.6">
      <c r="A155" s="30" t="s">
        <v>124</v>
      </c>
      <c r="B155" s="36"/>
      <c r="C155" s="34"/>
      <c r="D155" s="76"/>
      <c r="E155" s="76"/>
    </row>
    <row r="156" spans="1:5" s="64" customFormat="1" ht="15.6">
      <c r="A156" s="30" t="s">
        <v>124</v>
      </c>
      <c r="B156" s="36"/>
      <c r="C156" s="34"/>
      <c r="D156" s="76"/>
      <c r="E156" s="76"/>
    </row>
    <row r="157" spans="1:5" s="64" customFormat="1" ht="15.6">
      <c r="A157" s="30" t="s">
        <v>125</v>
      </c>
      <c r="B157" s="36"/>
      <c r="C157" s="34"/>
      <c r="D157" s="76"/>
      <c r="E157" s="76"/>
    </row>
    <row r="158" spans="1:5" s="64" customFormat="1" ht="15.6">
      <c r="A158" s="30" t="s">
        <v>125</v>
      </c>
      <c r="B158" s="36"/>
      <c r="C158" s="34"/>
      <c r="D158" s="76"/>
      <c r="E158" s="76"/>
    </row>
    <row r="159" spans="1:5" s="64" customFormat="1" ht="15.6">
      <c r="A159" s="30" t="s">
        <v>126</v>
      </c>
      <c r="B159" s="36"/>
      <c r="C159" s="34"/>
      <c r="D159" s="76"/>
      <c r="E159" s="76"/>
    </row>
    <row r="160" spans="1:5" s="64" customFormat="1" ht="15.6">
      <c r="A160" s="27" t="s">
        <v>126</v>
      </c>
      <c r="B160" s="36"/>
      <c r="C160" s="34"/>
      <c r="D160" s="76"/>
      <c r="E160" s="76"/>
    </row>
    <row r="161" spans="1:5" s="64" customFormat="1" ht="15.6">
      <c r="A161" s="27" t="s">
        <v>127</v>
      </c>
      <c r="B161" s="36"/>
      <c r="C161" s="34"/>
      <c r="D161" s="76"/>
      <c r="E161" s="76"/>
    </row>
    <row r="162" spans="1:5" s="64" customFormat="1" ht="15.6">
      <c r="A162" s="32" t="s">
        <v>128</v>
      </c>
      <c r="B162" s="36"/>
      <c r="C162" s="34"/>
      <c r="D162" s="76"/>
      <c r="E162" s="76"/>
    </row>
    <row r="163" spans="1:5" s="64" customFormat="1" ht="15.6">
      <c r="A163" s="229" t="s">
        <v>129</v>
      </c>
      <c r="B163" s="95">
        <f>SUM(B164:B169)</f>
        <v>0</v>
      </c>
      <c r="C163" s="34"/>
    </row>
    <row r="164" spans="1:5" s="64" customFormat="1" ht="15.6">
      <c r="A164" s="228" t="s">
        <v>130</v>
      </c>
      <c r="B164" s="37"/>
      <c r="C164" s="34"/>
      <c r="D164" s="236"/>
      <c r="E164" s="236"/>
    </row>
    <row r="165" spans="1:5" s="64" customFormat="1" ht="62.1">
      <c r="A165" s="232" t="s">
        <v>131</v>
      </c>
      <c r="B165" s="37"/>
      <c r="C165" s="34"/>
    </row>
    <row r="166" spans="1:5" s="64" customFormat="1" ht="30.95">
      <c r="A166" s="232" t="s">
        <v>132</v>
      </c>
      <c r="B166" s="37">
        <v>0</v>
      </c>
      <c r="C166" s="34"/>
    </row>
    <row r="167" spans="1:5" s="64" customFormat="1" ht="15.6">
      <c r="A167" s="228" t="s">
        <v>133</v>
      </c>
      <c r="B167" s="37"/>
      <c r="C167" s="34"/>
    </row>
    <row r="168" spans="1:5" s="64" customFormat="1" ht="30.95">
      <c r="A168" s="232" t="s">
        <v>134</v>
      </c>
      <c r="B168" s="37"/>
      <c r="C168" s="34"/>
    </row>
    <row r="169" spans="1:5" s="64" customFormat="1" ht="15.6">
      <c r="A169" s="228" t="s">
        <v>135</v>
      </c>
      <c r="B169" s="37"/>
      <c r="C169" s="34"/>
    </row>
    <row r="170" spans="1:5" s="64" customFormat="1" ht="15.6">
      <c r="A170" s="230" t="s">
        <v>136</v>
      </c>
      <c r="B170" s="96">
        <f>SUM(B171:B175)</f>
        <v>0</v>
      </c>
      <c r="C170" s="34"/>
    </row>
    <row r="171" spans="1:5" s="64" customFormat="1" ht="15.6">
      <c r="A171" s="228" t="s">
        <v>137</v>
      </c>
      <c r="B171" s="38"/>
      <c r="C171" s="34"/>
    </row>
    <row r="172" spans="1:5" s="64" customFormat="1" ht="15.6">
      <c r="A172" s="228" t="s">
        <v>138</v>
      </c>
      <c r="B172" s="38"/>
      <c r="C172" s="34"/>
    </row>
    <row r="173" spans="1:5" s="64" customFormat="1" ht="15.6">
      <c r="A173" s="228" t="s">
        <v>139</v>
      </c>
      <c r="B173" s="38"/>
      <c r="C173" s="34"/>
    </row>
    <row r="174" spans="1:5" s="64" customFormat="1" ht="15.6">
      <c r="A174" s="228" t="s">
        <v>140</v>
      </c>
      <c r="B174" s="38"/>
      <c r="C174" s="34"/>
    </row>
    <row r="175" spans="1:5" s="64" customFormat="1" ht="15.6">
      <c r="A175" s="228" t="s">
        <v>141</v>
      </c>
      <c r="B175" s="38"/>
      <c r="C175" s="34"/>
    </row>
    <row r="176" spans="1:5" s="64" customFormat="1" ht="15.6">
      <c r="A176" s="230" t="s">
        <v>142</v>
      </c>
      <c r="B176" s="39"/>
      <c r="C176" s="47"/>
    </row>
    <row r="177" spans="1:3" s="64" customFormat="1" ht="15.6">
      <c r="A177" s="33" t="s">
        <v>143</v>
      </c>
      <c r="B177" s="31">
        <f>SUM(B154:B176)-B163-B170</f>
        <v>0</v>
      </c>
      <c r="C177" s="217"/>
    </row>
  </sheetData>
  <sheetProtection selectLockedCells="1"/>
  <protectedRanges>
    <protectedRange sqref="B77:C77" name="Range2"/>
    <protectedRange sqref="B66:C67 B69:C74 B68" name="Range1"/>
    <protectedRange sqref="B3" name="Range2_5"/>
    <protectedRange sqref="B4" name="Range1_5"/>
    <protectedRange sqref="B155:B176 C154:C176" name="Range22"/>
  </protectedRanges>
  <dataConsolidate/>
  <mergeCells count="2">
    <mergeCell ref="C2:E2"/>
    <mergeCell ref="D164:E164"/>
  </mergeCells>
  <conditionalFormatting sqref="A150:B150 A152:B152">
    <cfRule type="expression" dxfId="75" priority="1">
      <formula>$B$4="County/City"</formula>
    </cfRule>
    <cfRule type="expression" dxfId="74" priority="2">
      <formula>$B$4="Non-Profit"</formula>
    </cfRule>
  </conditionalFormatting>
  <dataValidations count="3">
    <dataValidation type="list" allowBlank="1" showInputMessage="1" showErrorMessage="1" sqref="B4" xr:uid="{0F7167FF-E6D4-4ACE-873D-DC1192D25697}">
      <formula1>"Select, Tribal, Non-Profit, For-Profit, County/City,"</formula1>
    </dataValidation>
    <dataValidation type="decimal" allowBlank="1" showInputMessage="1" showErrorMessage="1" errorTitle="Incorrect Value Type" error="Please ensure you enter a valid number. Non-numeric values are not accepted. Click cancel to correct your input." sqref="B155:B176" xr:uid="{F5C7CA2E-AA55-4701-9BA1-D2823AB4A0FE}">
      <formula1>0</formula1>
      <formula2>99999999999999</formula2>
    </dataValidation>
    <dataValidation type="list" allowBlank="1" showInputMessage="1" showErrorMessage="1" errorTitle="Incorrect Value Type" error="Please ensure you enter a valid number. Non-numeric values are not accepted. Click cancel to correct your input." sqref="C154:C176" xr:uid="{2ED2E804-F7E7-4273-99D6-F62661F58F0C}">
      <formula1>$D$154:$D$156</formula1>
    </dataValidation>
  </dataValidations>
  <pageMargins left="0.7" right="0.7" top="0.75" bottom="0.75" header="0.3" footer="0.3"/>
  <pageSetup orientation="portrait" r:id="rId1"/>
  <tableParts count="9"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E25C270E09A0F4880E1AA932FB7723A" ma:contentTypeVersion="23" ma:contentTypeDescription="Create a new document." ma:contentTypeScope="" ma:versionID="7ad7ab4ad5be552a84564f84e6e20b86">
  <xsd:schema xmlns:xsd="http://www.w3.org/2001/XMLSchema" xmlns:xs="http://www.w3.org/2001/XMLSchema" xmlns:p="http://schemas.microsoft.com/office/2006/metadata/properties" xmlns:ns1="http://schemas.microsoft.com/sharepoint/v3" xmlns:ns2="1ef91731-a57e-46fb-a1ca-ed0994edcf04" xmlns:ns3="de486294-c78b-4afc-beba-f2120c94853e" xmlns:ns4="9b43229e-0f8a-41b0-bc93-c3433dbc447d" targetNamespace="http://schemas.microsoft.com/office/2006/metadata/properties" ma:root="true" ma:fieldsID="f142b561bec6d83b7fff98350c63f601" ns1:_="" ns2:_="" ns3:_="" ns4:_="">
    <xsd:import namespace="http://schemas.microsoft.com/sharepoint/v3"/>
    <xsd:import namespace="1ef91731-a57e-46fb-a1ca-ed0994edcf04"/>
    <xsd:import namespace="de486294-c78b-4afc-beba-f2120c94853e"/>
    <xsd:import namespace="9b43229e-0f8a-41b0-bc93-c3433dbc447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1:PublishingStartDate" minOccurs="0"/>
                <xsd:element ref="ns1:PublishingExpirationDate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1:_ip_UnifiedCompliancePolicyProperties" minOccurs="0"/>
                <xsd:element ref="ns1:_ip_UnifiedCompliancePolicyUIAction" minOccurs="0"/>
                <xsd:element ref="ns2:MediaServiceSearchProperties" minOccurs="0"/>
                <xsd:element ref="ns2:MediaServiceObjectDetectorVersion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19" nillable="true" ma:displayName="Scheduling Start Date" ma:description="Scheduling Start Date is a site column created by the Publishing feature. It is used to specify the date and time on which this page will first appear to site visitors." ma:internalName="PublishingStartDate">
      <xsd:simpleType>
        <xsd:restriction base="dms:Unknown"/>
      </xsd:simpleType>
    </xsd:element>
    <xsd:element name="PublishingExpirationDate" ma:index="20" nillable="true" ma:displayName="Scheduling End Date" ma:description="Scheduling End Date is a site column created by the Publishing feature. It is used to specify the date and time on which this page will no longer appear to site visitors." ma:internalName="PublishingExpirationDate">
      <xsd:simpleType>
        <xsd:restriction base="dms:Unknown"/>
      </xsd:simpleType>
    </xsd:element>
    <xsd:element name="_ip_UnifiedCompliancePolicyProperties" ma:index="24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5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f91731-a57e-46fb-a1ca-ed0994edcf0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96261d05-e501-45f7-9370-2ec59333d0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8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486294-c78b-4afc-beba-f2120c94853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43229e-0f8a-41b0-bc93-c3433dbc447d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57b78c1c-578b-46aa-8f2e-38b8fdfabedc}" ma:internalName="TaxCatchAll" ma:showField="CatchAllData" ma:web="de486294-c78b-4afc-beba-f2120c94853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b43229e-0f8a-41b0-bc93-c3433dbc447d" xsi:nil="true"/>
    <lcf76f155ced4ddcb4097134ff3c332f xmlns="1ef91731-a57e-46fb-a1ca-ed0994edcf04">
      <Terms xmlns="http://schemas.microsoft.com/office/infopath/2007/PartnerControls"/>
    </lcf76f155ced4ddcb4097134ff3c332f>
    <_ip_UnifiedCompliancePolicyUIAction xmlns="http://schemas.microsoft.com/sharepoint/v3" xsi:nil="true"/>
    <_ip_UnifiedCompliancePolicyProperties xmlns="http://schemas.microsoft.com/sharepoint/v3" xsi:nil="true"/>
    <PublishingExpirationDate xmlns="http://schemas.microsoft.com/sharepoint/v3" xsi:nil="true"/>
    <PublishingStartDate xmlns="http://schemas.microsoft.com/sharepoint/v3" xsi:nil="true"/>
    <MediaLengthInSeconds xmlns="1ef91731-a57e-46fb-a1ca-ed0994edcf04" xsi:nil="true"/>
    <SharedWithUsers xmlns="de486294-c78b-4afc-beba-f2120c94853e">
      <UserInfo>
        <DisplayName/>
        <AccountId xsi:nil="true"/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FD38C9D9-8C28-49F3-BB3B-3A22BB361A27}"/>
</file>

<file path=customXml/itemProps2.xml><?xml version="1.0" encoding="utf-8"?>
<ds:datastoreItem xmlns:ds="http://schemas.openxmlformats.org/officeDocument/2006/customXml" ds:itemID="{0D7CF564-BAB6-45DD-8930-F657FD2D0228}"/>
</file>

<file path=customXml/itemProps3.xml><?xml version="1.0" encoding="utf-8"?>
<ds:datastoreItem xmlns:ds="http://schemas.openxmlformats.org/officeDocument/2006/customXml" ds:itemID="{3A7D912A-12DE-4BBD-AF4D-77CE3888814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Bond R2 Form 2 Budget Template</dc:title>
  <dc:subject/>
  <dc:creator/>
  <cp:keywords>budget template</cp:keywords>
  <dc:description/>
  <cp:lastModifiedBy>Liesl Martin</cp:lastModifiedBy>
  <cp:revision>1</cp:revision>
  <dcterms:created xsi:type="dcterms:W3CDTF">2022-10-20T04:39:47Z</dcterms:created>
  <dcterms:modified xsi:type="dcterms:W3CDTF">2025-10-21T21:50:55Z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0x010100FE25C270E09A0F4880E1AA932FB7723A</vt:lpwstr>
  </property>
  <property fmtid="{D5CDD505-2E9C-101B-9397-08002B2CF9AE}" pid="3" name="MediaServiceImageTags">
    <vt:lpwstr/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xd_Signature">
    <vt:bool>false</vt:bool>
  </property>
  <property fmtid="{D5CDD505-2E9C-101B-9397-08002B2CF9AE}" pid="8" name="TriggerFlowInfo">
    <vt:lpwstr/>
  </property>
</Properties>
</file>